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firstSheet="1" activeTab="5"/>
  </bookViews>
  <sheets>
    <sheet name="Strona tytułowa" sheetId="1" r:id="rId1"/>
    <sheet name="Wprowadzenie" sheetId="2" r:id="rId2"/>
    <sheet name="Bilans" sheetId="3" r:id="rId3"/>
    <sheet name="Rach ZiS" sheetId="4" r:id="rId4"/>
    <sheet name="Dodatkowe" sheetId="5" state="hidden" r:id="rId5"/>
    <sheet name="Informacja dodatkowa" sheetId="6" r:id="rId6"/>
    <sheet name="nota podatkowa" sheetId="7" r:id="rId7"/>
  </sheets>
  <definedNames>
    <definedName name="_xlnm.Print_Area" localSheetId="2">'Bilans'!$A$1:$C$63</definedName>
    <definedName name="_xlnm.Print_Area" localSheetId="3">'Rach ZiS'!$A$1:$D$42</definedName>
  </definedNames>
  <calcPr fullCalcOnLoad="1"/>
</workbook>
</file>

<file path=xl/sharedStrings.xml><?xml version="1.0" encoding="utf-8"?>
<sst xmlns="http://schemas.openxmlformats.org/spreadsheetml/2006/main" count="2530" uniqueCount="349">
  <si>
    <t>AKTYWA</t>
  </si>
  <si>
    <t>Wyszczególnienie aktywów</t>
  </si>
  <si>
    <t>PASYWA</t>
  </si>
  <si>
    <t>Wyszczególnienie pasywów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</si>
  <si>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</si>
  <si>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</si>
  <si>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</si>
  <si>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</si>
  <si>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</si>
  <si>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</si>
  <si>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</si>
  <si>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Wyszczególnienie</t>
  </si>
  <si>
    <t>I</t>
  </si>
  <si>
    <t>III</t>
  </si>
  <si>
    <t>Poz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</si>
  <si>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</si>
  <si>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</si>
  <si>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</si>
  <si>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</si>
  <si>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</si>
  <si>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</si>
  <si>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</si>
  <si>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</si>
  <si>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</si>
  <si>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</si>
  <si>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</si>
  <si>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</si>
  <si>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</si>
  <si>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</si>
  <si>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</si>
  <si>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</si>
  <si>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</si>
  <si>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</si>
  <si>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</si>
  <si>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</si>
  <si>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</si>
  <si>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</si>
  <si>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</si>
  <si>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</si>
  <si>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</si>
  <si>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</si>
  <si>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</si>
  <si>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</si>
  <si>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</si>
  <si>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</si>
  <si>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</si>
  <si>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</si>
  <si>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</si>
  <si>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</si>
  <si>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</si>
  <si>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</si>
  <si>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</si>
  <si>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</si>
  <si>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</si>
  <si>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</si>
  <si>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</si>
  <si>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</si>
  <si>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</si>
  <si>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</si>
  <si>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</si>
  <si>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</si>
  <si>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</si>
  <si>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</si>
  <si>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</si>
  <si>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</si>
  <si>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</si>
  <si>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</si>
  <si>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</si>
  <si>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</si>
  <si>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</si>
  <si>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</t>
  </si>
  <si>
    <t>Ulica:</t>
  </si>
  <si>
    <t>NIP:</t>
  </si>
  <si>
    <t>KRS:</t>
  </si>
  <si>
    <t xml:space="preserve">Powiat: </t>
  </si>
  <si>
    <t xml:space="preserve">Gmina: </t>
  </si>
  <si>
    <t xml:space="preserve">Miejscowość: </t>
  </si>
  <si>
    <t xml:space="preserve">Województwo: </t>
  </si>
  <si>
    <t xml:space="preserve">Poczta: </t>
  </si>
  <si>
    <t>Data sporządzenia sprawozdania finansowego:</t>
  </si>
  <si>
    <t>Kod pocz.</t>
  </si>
  <si>
    <t>Sprawozdanie Finansowe</t>
  </si>
  <si>
    <t xml:space="preserve">BILANS sporządzony na dzień </t>
  </si>
  <si>
    <t>Wprowadzenie do sprawozdania finansowego</t>
  </si>
  <si>
    <t xml:space="preserve">Rachunek zysków i strat sporządzony na dzień </t>
  </si>
  <si>
    <t>Wybierz typ jednostki:</t>
  </si>
  <si>
    <t>Typ danych liczbowych</t>
  </si>
  <si>
    <t>Dane podstawowe</t>
  </si>
  <si>
    <t>Nazwa Firmy:</t>
  </si>
  <si>
    <t>Nr budynku</t>
  </si>
  <si>
    <t xml:space="preserve"> Nr lokalu </t>
  </si>
  <si>
    <t>Okres za który sporządzono sprawozdanie</t>
  </si>
  <si>
    <t>Okres od:</t>
  </si>
  <si>
    <t>Okres do:</t>
  </si>
  <si>
    <t xml:space="preserve"> ………………………………………………………………………………………….</t>
  </si>
  <si>
    <t>Wybór zakresu informacji we wprowadzeniu do sprawozdania finansowego</t>
  </si>
  <si>
    <t>od</t>
  </si>
  <si>
    <t>do</t>
  </si>
  <si>
    <t xml:space="preserve"> - Wskaż okres, jeżeli jest ograniczony:</t>
  </si>
  <si>
    <t>Założenie kontynuacji działalności</t>
  </si>
  <si>
    <t>Wskazanie, czy sprawozdanie finansowe zostało sporządzone przy założeniu kontynuowania</t>
  </si>
  <si>
    <t>działalności gospodarczej przez jednostkę w dającej się przewidzieć przyszłości</t>
  </si>
  <si>
    <t>przez nią działalności</t>
  </si>
  <si>
    <t xml:space="preserve">Wskazanie, czy nie istnieją okoliczności wskazujące na zagrożenie kontynuowania </t>
  </si>
  <si>
    <t xml:space="preserve">Zasady (polityka) rachunkowości. </t>
  </si>
  <si>
    <t xml:space="preserve">Omówienie przyjętych zasad (polityki) rachunkowości, w zakresie </t>
  </si>
  <si>
    <t xml:space="preserve"> - ustalenia wyniku finansowego oraz sposobu sporządzenia sprawozdania finansowego:</t>
  </si>
  <si>
    <t>w jakim ustawa pozostawia jednostce prawo wyboru:</t>
  </si>
  <si>
    <t xml:space="preserve"> - inne jeśli wynika to z potrzeb lub specyfiki jednostki:</t>
  </si>
  <si>
    <t>Bilans zgodnie z załącznikiem 6 do ustawy o rachunkowości</t>
  </si>
  <si>
    <t>należy zaznaczyć tylko te pozycje w których maną być wpisane kwoty.</t>
  </si>
  <si>
    <t xml:space="preserve">w aplikacji e-Sprawozdania Finansowe, wypełniając bilans </t>
  </si>
  <si>
    <t>Rachunek zysków i strat zgodnie z załącznikiem 6 do ustawy o rachunkowości</t>
  </si>
  <si>
    <t>Kwota na dzień kończący bieżący rok obrotowy</t>
  </si>
  <si>
    <t>Kwota na dzień kończący poprzedni rok obrotowy</t>
  </si>
  <si>
    <t>Zestawienie zmian w kapitale (funduszu) własnym</t>
  </si>
  <si>
    <t>Czy chcesz sporządzić "Zestawienie zmian w kapitale"?</t>
  </si>
  <si>
    <t xml:space="preserve">  -&gt; opcja "Nie"</t>
  </si>
  <si>
    <t>Rachunek przepływów pieniężnych</t>
  </si>
  <si>
    <t>Czy chcesz sporządzić "Rachunek przepływów pieniężnych"?</t>
  </si>
  <si>
    <t>Dodatkowe informacje i objaśnienia</t>
  </si>
  <si>
    <t xml:space="preserve">Zgodnie z Załącznikiem Nr 6 do ustawy o rachunkowości  </t>
  </si>
  <si>
    <t>(łączny rozmiar wszystkich załączanych plików zawierających elementy binarne nie może przekroczyć 49 MB,</t>
  </si>
  <si>
    <t>(przykładowy opis: Wszystkie wymagane wzorem sprawozdania z załącznika 6 ustawy o rachunkowości, informacje dodatkowe zostały zawarte w załączonym pliku.)</t>
  </si>
  <si>
    <t>Dotyczące podatku dochodowego - rok bieżący</t>
  </si>
  <si>
    <t>Czy chcesz uzupełnić "Dodatkowe informacje i objaśnienia dotyczące podatku dochodowego - Rok bieżący"</t>
  </si>
  <si>
    <t>Dodatkowe</t>
  </si>
  <si>
    <t>Sprawozdanie finansowe organizacji pozarządowej, zgodnie z załącznikiem 6 ustawy o rachunkowości</t>
  </si>
  <si>
    <t>(koniec roku poprzedniego)</t>
  </si>
  <si>
    <t>(koniec roku bieżącego)</t>
  </si>
  <si>
    <t>(opcja NIE np. gdy organizacja jest likwidowana, przykładowy opis: Organizacja  postawiona w stan likwidacji. Decyzja o rozpoczęciu likwidacji zapadła ……...... roku</t>
  </si>
  <si>
    <t>- metody wyceny aktywów i pasywów (także amortyzacji):</t>
  </si>
  <si>
    <t>albo: Organizacja zlikwidowana. Decyzja o zakończeniu likwidacji i ostatecznym zakończeniu działalności Fundacji zapadała …….  roku)</t>
  </si>
  <si>
    <t xml:space="preserve"> (organizacji)</t>
  </si>
  <si>
    <t>https://e-sprawozdania.mf.gov.pl/ap/#/step2-start</t>
  </si>
  <si>
    <t>w układzie treści zgodnym z aplikacją e-Sprawozdania Finansowe (wer 1.3.8.1)</t>
  </si>
  <si>
    <t xml:space="preserve"> - czy działalność będzie kontynuowana</t>
  </si>
  <si>
    <t xml:space="preserve"> (TAK brak okoliczności wskazujących na zagrożenie kontynuowania działalności)</t>
  </si>
  <si>
    <t>Jeśli zaz. NIE to opisz okoliczności wskazujące na zagrożenia kontynuowania działalności:</t>
  </si>
  <si>
    <t>(część nieobowiązkowa sprawozdania finansowego wg zał. 6)</t>
  </si>
  <si>
    <t>nazwa pliku nie może zawierać spacji oraz polskich liter)</t>
  </si>
  <si>
    <t>Uwaga: opcja do wyboru dla każdej organizacji, nie tylko posiadającej status OPP</t>
  </si>
  <si>
    <t>Przekształcone dane porównawcze za poprzedni rok obrotowy</t>
  </si>
  <si>
    <t>kolumnę:</t>
  </si>
  <si>
    <t xml:space="preserve"> - pozostaw pustą</t>
  </si>
  <si>
    <t>Kwota aktywów na dzień:</t>
  </si>
  <si>
    <t>Kwota pasywów na dzień:</t>
  </si>
  <si>
    <t>wzór pliku w https://poradnik.ngo.pl/sprawozdanie-finansowe-organizacji-pozarzadowej, plik:</t>
  </si>
  <si>
    <t>OPCJA 1:</t>
  </si>
  <si>
    <t>OPCJA 2:</t>
  </si>
  <si>
    <t>w aplikacji e-Sprawozdania Finansowe dodaj wymagane "dodatkowe informacje i objaśnienia"</t>
  </si>
  <si>
    <r>
      <t xml:space="preserve">dodaj </t>
    </r>
    <r>
      <rPr>
        <b/>
        <sz val="10"/>
        <rFont val="Arial CE"/>
        <family val="0"/>
      </rPr>
      <t>plik</t>
    </r>
    <r>
      <rPr>
        <sz val="10"/>
        <rFont val="Arial CE"/>
        <family val="0"/>
      </rPr>
      <t xml:space="preserve"> zawierający "dodatkowe informacje i objaśnienia"</t>
    </r>
  </si>
  <si>
    <t>przykładowy wpis:</t>
  </si>
  <si>
    <t>Sprawozdanie-finansowe-2020-zalacznik-6_Informacja_dodatkowa.xls</t>
  </si>
  <si>
    <t>gdy organizacja jest bardzo mała, gdy aktywa, pasywa, przychody i koszty są bardzo niskie,</t>
  </si>
  <si>
    <t>dodaj "dodatkowe informacje i objaśnienia" bez dodania pliku, wpisując wymagane informacje w polu "opis pliku"</t>
  </si>
  <si>
    <t xml:space="preserve">4. Informacje o strukturze zrealizowanych przychodów, np.:
Przychody działalności statutowej. Nieodpłatnej działalności pożytku publicznego  
 - dotacja proj. …… ..... zł 
 - składki członkowskie:  .... zł 
 - darowizny osób fizycznych:  ...... zł 
5. Informacje o strukturze poniesionych kosztów. np.: 
Koszty nieodpłatnej działalności pożytku publicznego
 - dotacja proj. ……  ....... zł 
 - koszty finansowane ze składek:  .... zł 
 - koszty finansowane z darowizn:  .... zł </t>
  </si>
  <si>
    <t>6. Dane o źródłach zwiększenia i sposobie wykorzystania funduszu statutowego, np.: 
Stowarzyszenie nie tworzy funduszu statutowego, albo Fundusz statutowy w bieżącym roku nie zmienił się.
7. Inne informacje:
Stowarzyszenie otrzymało darowizny od osób prywatnych i przeznaczyła je na działanie statutowe w zakresie edukacji i działalności kulturalnej. Informację o otrzymanych darowiznach upubliczniamy w ramach ujawnienia całego sprawozdania finansowego</t>
  </si>
  <si>
    <t xml:space="preserve">należy dodać wybierając </t>
  </si>
  <si>
    <t xml:space="preserve">w e-sprawozdaniu </t>
  </si>
  <si>
    <t>potrzebne linie</t>
  </si>
  <si>
    <t>z listy dostępnej pod: [+]</t>
  </si>
  <si>
    <t xml:space="preserve">z listy dostępnej pod: </t>
  </si>
  <si>
    <t>[Dodaj pozycję+]</t>
  </si>
  <si>
    <t>Ogólne</t>
  </si>
  <si>
    <t>wg przez dodanie pliku (opcja 1) albo przez dodanie opisu (opcja 2):</t>
  </si>
  <si>
    <t xml:space="preserve">Opis pliku: </t>
  </si>
  <si>
    <t>Opis pliku:</t>
  </si>
  <si>
    <t>Wszystkie wymagane dodatkowe informacje i objaśnienia podajemy bez załączania pliku:
1. Organizacja nie posiada żadnych zobowiązań z tytułu dłużnych instrumentów finansowych, gwarancji i poręczeń lub zobowiązań warunkowych nieuwzględnionych w bilansie.
2. Organizacja nie udziela kredytów członkom organów administrujących, zarządzających i nadzorujących, a także nie ma zobowiązań zaciągniętych w ich imieniu tytułem gwarancji i poręczeń wszelkiego rodzaju. 
3. Na aktywa obrotowe w punkcie "inwestycje krótkoterminowe" składają się posiadane środki pieniężne w gotówce ..... na rachunkach bankowych ...... .</t>
  </si>
  <si>
    <t>Informacja dodatkowa</t>
  </si>
  <si>
    <t>1)</t>
  </si>
  <si>
    <t>Informacje o wszelkich zobowiązaniach finansowych, w tym z tytułu dłużnych instrumentów finansowych, gwarancji i poręczeń lub zobowiązań warunkowych nieuwzględnionych w bilansie, ze wskazaniem charakteru i formy wierzytelności zabezpieczonych rzeczowo;</t>
  </si>
  <si>
    <t>2)</t>
  </si>
  <si>
    <t>Informacje o kwotach zaliczek i kredytów udzielonych członkom organów administrujących, zarządzających i nadzorujących, ze wskazaniem oprocentowania, głównych warunków oraz wszelkich kwot spłaconych, odpisanych lub umorzonych, a także zobowiązań zaciągniętych w ich imieniu tytułem gwarancji i poręczeń wszelkiego rodzaju, ze wskazaniem kwoty ogółem dla każdej kategorii;</t>
  </si>
  <si>
    <t>3)</t>
  </si>
  <si>
    <t>Uzupełniające dane o aktywach i pasywach;</t>
  </si>
  <si>
    <t>4)</t>
  </si>
  <si>
    <t>Informacje o strukturze zrealizowanych przychodów ze wskazaniem ich źródeł, w tym w szczególności informacje o przychodach wyodrębnionych zgodnie z przepisami ustawy z dnia 24 kwietnia 2003 r. o działalności pożytku publicznego i o wolontariacie, oraz informacje o przychodach z tytułu składek członkowskich i dotacji pochodzących ze środków publicznych;</t>
  </si>
  <si>
    <t>Przychody działalności statutowej</t>
  </si>
  <si>
    <t xml:space="preserve">I. Nieodpłatnej działalności pożytku publicznego </t>
  </si>
  <si>
    <t>5)</t>
  </si>
  <si>
    <t>Informacje o strukturze poniesionych kosztów;</t>
  </si>
  <si>
    <t>Koszty działalności statutowej:</t>
  </si>
  <si>
    <t>6)</t>
  </si>
  <si>
    <t>Dane o źródłach zwiększenia i sposobie wykorzystania funduszu statutowego;</t>
  </si>
  <si>
    <t>Jeżeli jednostka posiada status organizacji pożytku publicznego, zamieszcza w informacji dodatkowej dane na temat uzyskanych przychodów i poniesionych kosztów z tytułu 1% podatku dochodowego od osób fizycznych oraz sposobu wydatkowania środków pochodzących z 1% podatku dochodowego od osób fizycznych;</t>
  </si>
  <si>
    <t>8)</t>
  </si>
  <si>
    <t>Inne informacje niż wymienione w pkt 1-7, jeżeli mogłyby w istotny sposób wpłynąć na ocenę sytuacji majątkowej i finansowej oraz wynik finansowy jednostki, w tym dodatkowe informacje i objaśnienia wymienione w załączniku nr 1 do ustawy, o ile mają zastosowanie do jednostki.</t>
  </si>
  <si>
    <t>SPRAWOZDANIE FINANSOWE</t>
  </si>
  <si>
    <t>ZA ROK OBROTOWY KOŃCZĄCY SIĘ</t>
  </si>
  <si>
    <t>31 GRUDNIA 2020 R.</t>
  </si>
  <si>
    <t xml:space="preserve"> Jednostka NON-PROFIT – sprawozdanie finansowe na podstawie załącznika nr 6 UoR</t>
  </si>
  <si>
    <t xml:space="preserve"> w złotych</t>
  </si>
  <si>
    <t xml:space="preserve">Stowarzyszenie Lokalna Grupa Działania Ziemi Mińskiej </t>
  </si>
  <si>
    <t>mazowieckie</t>
  </si>
  <si>
    <t>miński</t>
  </si>
  <si>
    <t>Mińsk Mazowiecki</t>
  </si>
  <si>
    <t>2A</t>
  </si>
  <si>
    <t>U3</t>
  </si>
  <si>
    <t xml:space="preserve">Juliana Tuwima </t>
  </si>
  <si>
    <t>05-300</t>
  </si>
  <si>
    <t>REGON</t>
  </si>
  <si>
    <t xml:space="preserve">Ewidencji producentów rolnych </t>
  </si>
  <si>
    <t xml:space="preserve">TAK </t>
  </si>
  <si>
    <t xml:space="preserve"> NIE wystąpiły okoliczności wskazujące na zagrożenie kontynuowania działalności</t>
  </si>
  <si>
    <t>TAK</t>
  </si>
  <si>
    <t xml:space="preserve">Stowarzyszenie                                                                                                                     Lokalna Grupa Działania Ziemi Mińskiej </t>
  </si>
  <si>
    <t xml:space="preserve"> Wprowadzenie do sprawozdania zgodnie z Załącznikiem Nr 6 do ustawy o rachunkowości</t>
  </si>
  <si>
    <t>Aktywa i pasywa wyceniane są przy uwzględnieniu zasad wyceny aktywów i pasywów określonych w rozdziale 4 ustawy o rachunkowości.  Aktywa i pasywa wycenia się wg cen nabycia lub kosztu wytworzenia. Środki pieniężne w walucie polskiej wycenia się wg wartości nominalnej. Środków pieniężnych w walutach obcych jednostka nie posiadała. Należności wyceniane są w kwotach wymaganej zapłaty. Zobowiązania długoterminowe i krótkoterminowe wyceniane są w kwotach wymagającej zapłaty. Zobowiązań  długoterminowych w roku 2020 jednostka nie posiadała.
Metody i stawki amortyzacji 
Wartość początkową środków trwałych Stowarzyszenia zmniejszają odpisy amortyzacyjne dokonywane w celu uwzględnienia utraty ich wartości na skutek używania lub upływu czasu. 
Odpisów amortyzacyjnych od środków trwałych dokonuje się metodą liniową według zasad określonych w przepisach podatkowych. Stawki amortyzacji bilansowej i podatkowej odpowiadają stawkom określonym według Klasyfikacji Środków Trwałych. 
Zasady amortyzacji wartości niematerialnych i prawnych oraz środków trwałych :
a)składniki majątku o przewidywanym okresie użytkowania powyżej jednego roku (spełniające definicję  środków trwałych) oraz o wartości początkowej nie przekraczającej 10 000,00zł są jednorazowo odpisywane w ciężar kosztów w momencie przekazania do użytkowania,
b)składniki majątku o przewidywanym okresie użytkowania powyżej jednego roku i wartości początkowej przekraczającej kwotę 10 000,00zł amortyzowane są metodą liniową począwszy od miesiąca następnego po miesiącu przyjęcia do eksploatacji, w okresie odpowiadającym szacowanemu okresowi ich ekonomicznej użyteczności</t>
  </si>
  <si>
    <t>Ustalania wyniku finansowego dokonuje się na zasadach określonych w rozdziale 4 ustawy o rachunkowości. Wynik finansowy prezentuje się w rachunku zysków i strat, jako nadwyżkę przychodów nad kosztami (wartość dodatnia) – ZYSK,  lub nadwyżkę kosztów nad przychodami (wartość ujemna) - STRATA. Obliczony wynik finansowy pomniejsza się o obciążenie z tytułu podatku dochodowego zgodnie z obowiązującymi przepisami podatkowymi. Wynik finansowy (zysk albo strata) jest ujmowany w bilansie i nie jest przenoszony do przychodów albo kosztów roku następnego. W rachunku zysków i strat wykazane są tylko przychody i koszty bieżącego roku.</t>
  </si>
  <si>
    <t>Organizacja sporządza sprawozdanie finansowe dla organizacji pozarządowych, określonych w art. 3 ust. 2 ustawy o działalności pożytku publicznego i o wolontariacie, zgodnie z załącznikiem 6 do ustawy o rachunkowości)</t>
  </si>
  <si>
    <t xml:space="preserve"> Stowarzyszenie nie posiada żadnych zobowiązań z tytułu dłużnych instrumentów finansowych, gwarancji i poręczeń lub zobowiązań warunkowych nieuwzględnionych w bilansie. Jedyne zobowiązania finansowe organizacji opisane są w części: Uzupełniające dane o aktywach i pasywach.</t>
  </si>
  <si>
    <t xml:space="preserve"> Organizacja nie udziela kredytów członkom organów administrujących, zarządzających i nadzorujących, a także nie ma zobowiązań zaciągniętych w ich imieniu tytułem gwarancji i poręczeń wszelkiego rodzaju</t>
  </si>
  <si>
    <t>1.  Wartości niematerialne i prawne</t>
  </si>
  <si>
    <t xml:space="preserve">W 2020 roku Stowarzyszenie nie dokonywało zakupu i nie posiada wartości niematerialnych i prawnych, przedłużano jedynie abonamenty na zakupione już wcześniej WNiP (OMIKRON Nabory, Lefthand księgowość, Lefthand kadry i płace, program antywirusowy, strona internetowa) </t>
  </si>
  <si>
    <t xml:space="preserve">Lokal biurowy ul. Tuwima 2A lok. U-3 </t>
  </si>
  <si>
    <t xml:space="preserve">Zestaw mebli zabudowanych w lokalu </t>
  </si>
  <si>
    <t xml:space="preserve">2. Rzeczowe aktywa trwałe: </t>
  </si>
  <si>
    <t xml:space="preserve">3.  Należności krótkoterminowe </t>
  </si>
  <si>
    <t>Wspólnota Mieszkaniowa Nieruchomości Juliana Tuwima 2A nadpłata wynikająca z rozliczenia mediów – saldo bieżące</t>
  </si>
  <si>
    <t xml:space="preserve">4. Inwestycje krótkoterminowe:   </t>
  </si>
  <si>
    <t xml:space="preserve">Środki pieniężne w kasie                                             </t>
  </si>
  <si>
    <t xml:space="preserve">1. Kasa podstawowa – Funkcjonowanie LGD               </t>
  </si>
  <si>
    <t xml:space="preserve">2. Kasa Projektu PLAT                                                      </t>
  </si>
  <si>
    <t xml:space="preserve">3. Kasa Projektu LAW          </t>
  </si>
  <si>
    <t>Środki pieniężne na rachunkach bankowych</t>
  </si>
  <si>
    <t xml:space="preserve">1. BS rachunek bieżący – Funkcjonowanie LGD           </t>
  </si>
  <si>
    <t xml:space="preserve">2. BS rachunek Projektu PLAT                                       </t>
  </si>
  <si>
    <t xml:space="preserve">3. BS rachunki lokat terminowych(5x101 050,41)        </t>
  </si>
  <si>
    <t xml:space="preserve">5.  Zobowiązania krótkoterminowe:      </t>
  </si>
  <si>
    <t xml:space="preserve">Z tytułu wynagrodzeń                </t>
  </si>
  <si>
    <t>Orange Polska S.A. (raty na telefony)</t>
  </si>
  <si>
    <t>zobowiązania publiczno-prawne (składki ZUS, podatek od wynagrodzeń PIT-4)</t>
  </si>
  <si>
    <t xml:space="preserve">6.Rozliczenia międzyokresowe przychodów Wyprzedzające finansowanie </t>
  </si>
  <si>
    <t xml:space="preserve">Funkcjonowanie i aktywizacja </t>
  </si>
  <si>
    <t xml:space="preserve">Projekt współpracy PLAT </t>
  </si>
  <si>
    <t xml:space="preserve">7. Rozliczenia międzyokresowe </t>
  </si>
  <si>
    <t>. LH SOFTWARE Sp. z o.o. Sp. K program opłata za 2021</t>
  </si>
  <si>
    <t>1. składki członkowskie</t>
  </si>
  <si>
    <t xml:space="preserve"> - wpływ na rachunek bankowy</t>
  </si>
  <si>
    <t>- przeksięgowanie z rozliczeń międzyokresowych przychodów</t>
  </si>
  <si>
    <t>Projekt współpracy LAW</t>
  </si>
  <si>
    <t>Pozostałe przychody statutowe</t>
  </si>
  <si>
    <t>Projekt współpracy LAS</t>
  </si>
  <si>
    <t>Czynsz i media</t>
  </si>
  <si>
    <t>Usługi telekomunikacyjne</t>
  </si>
  <si>
    <t>Podróże służbowe</t>
  </si>
  <si>
    <t>Realizacja planu komunikacji</t>
  </si>
  <si>
    <t>ubezpieczenia społeczne i inne świadczenia</t>
  </si>
  <si>
    <t>wynagrodzenia brutto</t>
  </si>
  <si>
    <t>Koszty osobowe</t>
  </si>
  <si>
    <t>Koszty utrzymania biura</t>
  </si>
  <si>
    <t xml:space="preserve">Materiały biurowe, eksploatacyjne, części zamienne, energia elektryczna </t>
  </si>
  <si>
    <t>Pozostałe usługi</t>
  </si>
  <si>
    <t>Podatki, opłaty bankowe, pocztowe, i inne</t>
  </si>
  <si>
    <t>Szkolenia Beneficjentów</t>
  </si>
  <si>
    <t>szkolenia poza planem szkoleń</t>
  </si>
  <si>
    <t>Składki na rzec innych organizacji</t>
  </si>
  <si>
    <t>Gadżety reklamowe</t>
  </si>
  <si>
    <t>publikacja" Dziedzictwo kulinanrne"</t>
  </si>
  <si>
    <t>Zawodowy kurs wizażu</t>
  </si>
  <si>
    <t>Kursy podnoszące uprawnienia do kierowan</t>
  </si>
  <si>
    <t>Koszty podróży służbowych</t>
  </si>
  <si>
    <t>wyjazd studyjny</t>
  </si>
  <si>
    <t>wyjazd studyjny Hiszpania</t>
  </si>
  <si>
    <t>materiały reklamowe</t>
  </si>
  <si>
    <t>7. Koszty niekwalifikowane</t>
  </si>
  <si>
    <t>Działania podnoszące kwalifikacje</t>
  </si>
  <si>
    <t>Administracja i promocja projektu</t>
  </si>
  <si>
    <t>Stowarzyszenie nie tworzy funduszu stutowego.</t>
  </si>
  <si>
    <t xml:space="preserve"> Stowarzyszanie nie posiada statutu organizacji pożytku publicznego. </t>
  </si>
  <si>
    <t>2. Dotacje</t>
  </si>
  <si>
    <t xml:space="preserve">1. Funkcjonowanie i aktywizacja </t>
  </si>
  <si>
    <t>2. Projekt współpracy PLAT</t>
  </si>
  <si>
    <t>4. Projekt współpracy LAW</t>
  </si>
  <si>
    <t>5. Projekt współpracy LAS</t>
  </si>
  <si>
    <t>6. PROJEKT Niemcy wyjazd studyjny</t>
  </si>
  <si>
    <t>4. Projekt współpracy LARK</t>
  </si>
  <si>
    <t>Zakup sprzętu, wyposażenia licencji, amortyzacja jednorazowa</t>
  </si>
  <si>
    <t>8. Amortyzacja NKUP</t>
  </si>
  <si>
    <t>9)</t>
  </si>
  <si>
    <t>10)</t>
  </si>
  <si>
    <t>Przychody i koszty finansowe</t>
  </si>
  <si>
    <t>Odsetki bankowe zarachowane</t>
  </si>
  <si>
    <t>Przychody finansowe</t>
  </si>
  <si>
    <t>Koszty finansowe</t>
  </si>
  <si>
    <t>Koszty z tyt. różnic kursowych</t>
  </si>
  <si>
    <t>Koszty z tytułu odsetek zapłac., zarachowane</t>
  </si>
  <si>
    <t xml:space="preserve">7) </t>
  </si>
  <si>
    <t>Przychody operacyjne</t>
  </si>
  <si>
    <t xml:space="preserve">pozostałe przychody operacyjne - pomoc ubliczna COVID umorzone składki ZUS </t>
  </si>
  <si>
    <t>11)</t>
  </si>
  <si>
    <t>Zatrudnienie i umowy cywilnoprawne</t>
  </si>
  <si>
    <r>
      <t xml:space="preserve">Umowa o przyznaniu pomocy Nr 00010-6937-UM0700017/16 w ramach poddziałania „Wsparcie na rzecz kosztów bieżących i aktywizacji” w ramach działania „Wsparcie dla rozwoju lokalnego w ramach inicjatywy LEADER” objętego PROW 2014-2020 z dnia 27 czerwca 2016r. zawarta z Samorządem Województwa Mazowieckiego - </t>
    </r>
    <r>
      <rPr>
        <b/>
        <i/>
        <u val="single"/>
        <sz val="10"/>
        <rFont val="Times New Roman"/>
        <family val="1"/>
      </rPr>
      <t xml:space="preserve">funkcjonowanie i aktywizacja </t>
    </r>
  </si>
  <si>
    <r>
      <rPr>
        <b/>
        <i/>
        <u val="single"/>
        <sz val="10"/>
        <rFont val="Times New Roman"/>
        <family val="1"/>
      </rPr>
      <t>Projekt Współpracy KSOW</t>
    </r>
    <r>
      <rPr>
        <i/>
        <u val="single"/>
        <sz val="10"/>
        <rFont val="Times New Roman"/>
        <family val="1"/>
      </rPr>
      <t>:Umowa nr W/UMWM-UF/UM/RW/1689/2020 zawarta dn. 21.07.2020 w Warszawie na realizację operacji w ramach Planu Działania Krajowej Sieci Obszarów Wiejskich na lata 2014-2020, Plan operacyjny na lata 2020-2021. Na podstawie art. 57g ust.1 ustawy z dnia 20 lutego 2015 r. o wspieraniu rozwoju obszarów wiejskich z udziałem środków Europejskiego Funduszu rolnego na rzecz Rozwoju Obszarów Wiejskich w ramach Programu Rozwoju Obszarów Wiejskich na lata 2014-2020 (Dz.U. z 2020 r. poz. 217 z późn. zm.) KSOW – wyjazd studyjny do Hiszpanii</t>
    </r>
  </si>
  <si>
    <t xml:space="preserve">Informacje końcowe
W 2020 roku został wprowadzony aneks do polityki rachunkowości polegający na uaktualnieniu i rozszerzeniu planu kont o konta do zapisów księgowych projektów współpracy, na które zawarto umowy. Zasady wyceny aktywów i pasywów bilansu, a także sposoby zarządzania jednostką, które mogłyby wpłynąć na obraz jednostki nie zostały zmienione. 
 </t>
  </si>
  <si>
    <t xml:space="preserve">  Sporządziła.: Beata Papis</t>
  </si>
  <si>
    <t>Przychody i koszty operacyjne</t>
  </si>
  <si>
    <t>Podatek dochodowy od osób prawnych</t>
  </si>
  <si>
    <t>Wyliczenie podatku dochodowego od osób prawnych</t>
  </si>
  <si>
    <t>W ramach noty nie można dodawać dodatkowych wierszy oraz kasować istniejących. Nazwy pozycji, kwoty oraz podstawę prawną należy wpisać ręcznie.</t>
  </si>
  <si>
    <t>01.01.2020 - 31.12.2020</t>
  </si>
  <si>
    <t>01.01.2019 - 31.12.2019</t>
  </si>
  <si>
    <t>(opcjonalne)</t>
  </si>
  <si>
    <t>Zysk/(Strata) brutto</t>
  </si>
  <si>
    <t xml:space="preserve">Podstawa prawna </t>
  </si>
  <si>
    <t>Razem</t>
  </si>
  <si>
    <t>Z zysków kapitałowych</t>
  </si>
  <si>
    <t>Z innych źródeł przychodów</t>
  </si>
  <si>
    <t>Art.</t>
  </si>
  <si>
    <t>Ust.</t>
  </si>
  <si>
    <t>Pkt.</t>
  </si>
  <si>
    <t>Lit.</t>
  </si>
  <si>
    <t>Podstawa prawna jest obowiązkowa dla pozycji innych niż "Pozostałe" oraz składa się minimum z artykułu. Odpowiedni ustęp, punkt oraz literę danej podstawy prawnej należy wpisać zawsze, jeżeli występuje (Uwaga: każde z tych pól posiada limit 5 znaków).</t>
  </si>
  <si>
    <t>Przychody niepodlegające opodatkowaniu w roku bieżącym</t>
  </si>
  <si>
    <t>Przychody podlegające opodatkowaniu w roku bieżącym, ujęte w księgach rachunkowych lat ubiegłych</t>
  </si>
  <si>
    <t>Koszty niestanowiące kosztów uzyskania przychodów (trwałe różnice pomiędzy zyskiem/stratą dla celów rachunkowych a dochodem/stratą dla celów podatkowych)</t>
  </si>
  <si>
    <t>Inne zmiany podstawy opodatkowania:</t>
  </si>
  <si>
    <t>Strata z lat ubiegłych</t>
  </si>
  <si>
    <t>WPISZ WARTOŚĆ UJEMNĄ</t>
  </si>
  <si>
    <t>Podstawa opodatkowania</t>
  </si>
  <si>
    <t>Proszę porównać kwotę podatku do kwoty podatku bieżącego która będzie zapłacona do Urzędu Skarbowego</t>
  </si>
  <si>
    <t xml:space="preserve"> (opcjonalne) </t>
  </si>
  <si>
    <t xml:space="preserve">                         -  </t>
  </si>
  <si>
    <t>Przychody zwolnione z opodatkowania (trwałe różnice pomiędzy zyskiem/stratą dla celów rachunkowych a dochodem/stratą dla celów podatkowych)</t>
  </si>
  <si>
    <t>...Tutaj wpisz nazwę pozycji, jeśli występuje</t>
  </si>
  <si>
    <t xml:space="preserve">                         - </t>
  </si>
  <si>
    <t xml:space="preserve"> … </t>
  </si>
  <si>
    <t xml:space="preserve">                          - </t>
  </si>
  <si>
    <t>Pozostałe [możliwość łącznego podania różnić o wartościach niższych niż 20.000 zł] (Opcjonalne)</t>
  </si>
  <si>
    <t xml:space="preserve">  </t>
  </si>
  <si>
    <t xml:space="preserve"> Podstawa prawna  </t>
  </si>
  <si>
    <t xml:space="preserve"> Razem </t>
  </si>
  <si>
    <t xml:space="preserve"> Z zysków kapitałowych </t>
  </si>
  <si>
    <t xml:space="preserve"> Z innych źródeł przychodów </t>
  </si>
  <si>
    <t xml:space="preserve"> Art. </t>
  </si>
  <si>
    <t xml:space="preserve"> Ust. </t>
  </si>
  <si>
    <t xml:space="preserve"> Pkt. </t>
  </si>
  <si>
    <t xml:space="preserve"> Lit. </t>
  </si>
  <si>
    <t>Koszty nieuznawane za koszty uzyskania przychodów w bieżącym roku</t>
  </si>
  <si>
    <t>Koszty uznawane za koszty uzyskania przychodów w roku bieżącym ujęte w księgach lat ubiegłych</t>
  </si>
  <si>
    <t>Czas trwania działalności jednostki jest nieograniczony</t>
  </si>
  <si>
    <t>W 2020 roku średnioroczny stan zatrudnienia wynosił 4 etaty. Pracownicy zatrudnieni byli na następujących stanowiskach:</t>
  </si>
  <si>
    <t xml:space="preserve">              1. Dyrektor biura – 1 etat
              2. Główny specjalista ds. wdrażania funduszy unijnych – 1 etat
              3. Specjalista ds. administracyjnych i wdrażania LSR - 1 etat
              4. Specjalista ds. wdrażania funduszy unijnych oraz animacji lokalnej - 1 etat. </t>
  </si>
  <si>
    <t>Mińsk Mazowiecki 30.03.2021 rok</t>
  </si>
  <si>
    <t>Wszyscy zatrudnieni pracownicy posiadają wykształcenie wyższe jak też doświadczenie na swoich stanowiskach pracy. Pracownicy przeszli odpowiednie kursy i szkolenia warunkujące pracę w organizacji zajmującej się środkami unijnymi z działania Leader PROW 2014 – 2020. 
Przeciętne miesięczne wynagrodzenie w stowarzyszeniu w kwocie brutto w 2020r. wyniosło 252 224,20 zł : 12: 4 = 5 254,67 zł co stanowi 97,10 % przeciętnego miesięcznego wynagrodzenia w sektorze przedsiębiorstw w 2020 roku ogłoszonego przez Prezesa Głównego Urzędu Statystycznego, które wyniosło 5 411,45 zł.  
Wynagrodzenie żadnej osoby fizycznej zatrudnionej w stowarzyszeniu nie przekracza 3-krotność przeciętnego miesięcznego wynagrodzenia w sektorze przedsiębiorstw ogłoszonego przez Prezesa Głównego Urzędu Statystycznego za rok poprzedni. W 2019 r. przeciętne miesięczne wynagrodzenie w sektorze przedsiębiorstw ogłoszone przez Prezesa Głównego Urzędu Statystycznego wyniosło 5 169,06 zł. Limit 3-krotności wynagrodzenia wynosi w 2020 r. 15 507,18 zł. Rachunkowość w 2020 roku prowadzona była przez stowarzyszenie we własnym zakresie.                                                                                                         Wymienione koszty zatrudnienia i umów cywilnoprawnych pokrywane są w 100% w ramach dotacji - Umowa o przyznaniu pomocy Nr 00010-6937-UM0700017/16 w ramach poddziałania „Wsparcie na rzecz kosztów bieżących i aktywizacji” w ramach działania „Wsparcie dla rozwoju lokalnego w ramach inicjatywy LEADER” objętego PROW 2014-2020 z dnia 27 czerwca 2016r. zawarta z Samorządem Województwa Mazowieckiego.</t>
  </si>
  <si>
    <t>Stowarzyszenie nie otrzymało darowizn od osób prywatnych.</t>
  </si>
  <si>
    <t>3. Projekt  KSOW</t>
  </si>
  <si>
    <t>Usługi księgowe - sprawozdanie finansowe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</si>
</sst>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zł&quot;;\-#,##0&quot;zł&quot;"/>
    <numFmt numFmtId="167" formatCode="#,##0&quot;zł&quot;;[Red]\-#,##0&quot;zł&quot;"/>
    <numFmt numFmtId="168" formatCode="#,##0.00&quot;zł&quot;;\-#,##0.00&quot;zł&quot;"/>
    <numFmt numFmtId="169" formatCode="#,##0.00&quot;zł&quot;;[Red]\-#,##0.00&quot;zł&quot;"/>
    <numFmt numFmtId="170" formatCode="_-* #,##0&quot;zł&quot;_-;\-* #,##0&quot;zł&quot;_-;_-* &quot;-&quot;&quot;zł&quot;_-;_-@_-"/>
    <numFmt numFmtId="171" formatCode="_-* #,##0_z_ł_-;\-* #,##0_z_ł_-;_-* &quot;-&quot;_z_ł_-;_-@_-"/>
    <numFmt numFmtId="172" formatCode="_-* #,##0.00&quot;zł&quot;_-;\-* #,##0.00&quot;zł&quot;_-;_-* &quot;-&quot;??&quot;zł&quot;_-;_-@_-"/>
    <numFmt numFmtId="173" formatCode="_-* #,##0.00_z_ł_-;\-* #,##0.00_z_ł_-;_-* &quot;-&quot;??_z_ł_-;_-@_-"/>
    <numFmt numFmtId="174" formatCode="0.0"/>
    <numFmt numFmtId="175" formatCode="#,##0.00_ ;\-#,##0.00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_-* #,##0\ _z_ł_-;\-* #,##0\ _z_ł_-;_-* &quot;-&quot;??\ _z_ł_-;_-@_-"/>
    <numFmt numFmtId="181" formatCode="[$-415]General"/>
    <numFmt numFmtId="182" formatCode="[$-415]dddd\,\ d\ mmmm\ yyyy"/>
    <numFmt numFmtId="183" formatCode="#,##0.00_ ;[Red]\-#,##0.00\ "/>
    <numFmt numFmtId="184" formatCode="#,##0.0\ ;[Red]\(#,##0.0\)"/>
    <numFmt numFmtId="185" formatCode="0.0%"/>
    <numFmt numFmtId="186" formatCode="_(* #,##0.0_);_(* \(#,##0.0\);_(* &quot;-&quot;?_);_(@_)"/>
    <numFmt numFmtId="187" formatCode="d\.m\.yyyy"/>
    <numFmt numFmtId="188" formatCode="m/d/yy\ h:mm"/>
    <numFmt numFmtId="189" formatCode="0_)"/>
    <numFmt numFmtId="190" formatCode="_(* #,##0.0_);_(* \(#,##0.0\);_(* &quot;-&quot;_)"/>
    <numFmt numFmtId="191" formatCode="_(* #,##0_);_(* \(#,##0\);_(* &quot;-&quot;_)"/>
    <numFmt numFmtId="192" formatCode="0&quot;.&quot;"/>
    <numFmt numFmtId="193" formatCode="dd\.mm\.yyyy"/>
    <numFmt numFmtId="194" formatCode="&quot;   &quot;@"/>
    <numFmt numFmtId="195" formatCode="0.0%;&quot; -  &quot;;&quot; -  &quot;"/>
    <numFmt numFmtId="196" formatCode="#,##0.00\ ;[Red]\(#,##0.00\)"/>
    <numFmt numFmtId="197" formatCode="_(* #,##0_);_(* \(#,##0\);_(* &quot;-&quot;?_);_(@_)"/>
    <numFmt numFmtId="198" formatCode="_(* #,##0.00_);_(* \(#,##0.00\);_(* &quot;-&quot;?_);_(@_)"/>
    <numFmt numFmtId="199" formatCode="_(* #,##0.00_);_(* \(#,##0.00\);_(* &quot;-&quot;_)"/>
    <numFmt numFmtId="200" formatCode="yyyy\-mm\-dd"/>
    <numFmt numFmtId="201" formatCode="_(* #,##0_);_(* \(#,##0\);_(* &quot;-&quot;??_);_(@_)"/>
    <numFmt numFmtId="202" formatCode="_(* #,##0.00_);_(* \(#,##0.00\);_(* &quot;-&quot;?_)"/>
    <numFmt numFmtId="203" formatCode="_(* #,##0.00_);_(* \(#,##0.00\);_(* &quot;-&quot;??_);_(@_)"/>
  </numFmts>
  <fonts count="10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12"/>
      <name val="Arial"/>
      <family val="2"/>
    </font>
    <font>
      <sz val="16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b/>
      <i/>
      <sz val="9"/>
      <name val="Arial"/>
      <family val="2"/>
    </font>
    <font>
      <b/>
      <i/>
      <sz val="10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9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Times New Roman"/>
      <family val="1"/>
    </font>
    <font>
      <i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Arial"/>
      <family val="2"/>
    </font>
    <font>
      <sz val="10"/>
      <color indexed="56"/>
      <name val="Times New Roman"/>
      <family val="1"/>
    </font>
    <font>
      <sz val="20"/>
      <color indexed="9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Times New Roman"/>
      <family val="1"/>
    </font>
    <font>
      <i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rgb="FF000000"/>
      <name val="Times New Roman"/>
      <family val="1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78" fillId="0" borderId="0" applyBorder="0" applyProtection="0">
      <alignment/>
    </xf>
    <xf numFmtId="0" fontId="5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8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vertical="top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0" xfId="62" applyFont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4" fillId="4" borderId="10" xfId="0" applyFont="1" applyFill="1" applyBorder="1" applyAlignment="1">
      <alignment vertical="center" wrapText="1"/>
    </xf>
    <xf numFmtId="4" fontId="14" fillId="4" borderId="10" xfId="0" applyNumberFormat="1" applyFont="1" applyFill="1" applyBorder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4" fillId="0" borderId="0" xfId="0" applyFont="1" applyAlignment="1">
      <alignment wrapText="1"/>
    </xf>
    <xf numFmtId="2" fontId="14" fillId="4" borderId="10" xfId="0" applyNumberFormat="1" applyFont="1" applyFill="1" applyBorder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14" fillId="0" borderId="0" xfId="0" applyFont="1" applyAlignment="1">
      <alignment/>
    </xf>
    <xf numFmtId="2" fontId="13" fillId="33" borderId="10" xfId="0" applyNumberFormat="1" applyFont="1" applyFill="1" applyBorder="1" applyAlignment="1">
      <alignment vertical="center" wrapText="1"/>
    </xf>
    <xf numFmtId="2" fontId="13" fillId="0" borderId="10" xfId="0" applyNumberFormat="1" applyFont="1" applyBorder="1" applyAlignment="1">
      <alignment vertical="center" wrapText="1"/>
    </xf>
    <xf numFmtId="2" fontId="13" fillId="33" borderId="0" xfId="0" applyNumberFormat="1" applyFont="1" applyFill="1" applyAlignment="1">
      <alignment vertical="center" wrapText="1"/>
    </xf>
    <xf numFmtId="2" fontId="13" fillId="33" borderId="0" xfId="0" applyNumberFormat="1" applyFont="1" applyFill="1" applyBorder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2" fontId="14" fillId="33" borderId="0" xfId="0" applyNumberFormat="1" applyFont="1" applyFill="1" applyAlignment="1">
      <alignment vertical="center" wrapText="1"/>
    </xf>
    <xf numFmtId="0" fontId="14" fillId="33" borderId="0" xfId="0" applyFont="1" applyFill="1" applyAlignment="1">
      <alignment wrapText="1"/>
    </xf>
    <xf numFmtId="2" fontId="14" fillId="33" borderId="10" xfId="0" applyNumberFormat="1" applyFont="1" applyFill="1" applyBorder="1" applyAlignment="1">
      <alignment vertical="center" wrapText="1"/>
    </xf>
    <xf numFmtId="4" fontId="14" fillId="33" borderId="10" xfId="0" applyNumberFormat="1" applyFont="1" applyFill="1" applyBorder="1" applyAlignment="1">
      <alignment vertical="center" wrapText="1"/>
    </xf>
    <xf numFmtId="0" fontId="13" fillId="33" borderId="0" xfId="0" applyFont="1" applyFill="1" applyAlignment="1">
      <alignment wrapText="1"/>
    </xf>
    <xf numFmtId="4" fontId="13" fillId="33" borderId="10" xfId="0" applyNumberFormat="1" applyFont="1" applyFill="1" applyBorder="1" applyAlignment="1">
      <alignment vertical="center" wrapText="1"/>
    </xf>
    <xf numFmtId="2" fontId="14" fillId="0" borderId="0" xfId="0" applyNumberFormat="1" applyFont="1" applyAlignment="1">
      <alignment vertical="center" wrapText="1"/>
    </xf>
    <xf numFmtId="0" fontId="14" fillId="4" borderId="0" xfId="0" applyFont="1" applyFill="1" applyAlignment="1">
      <alignment/>
    </xf>
    <xf numFmtId="4" fontId="14" fillId="4" borderId="0" xfId="0" applyNumberFormat="1" applyFont="1" applyFill="1" applyAlignment="1">
      <alignment/>
    </xf>
    <xf numFmtId="4" fontId="14" fillId="33" borderId="0" xfId="0" applyNumberFormat="1" applyFont="1" applyFill="1" applyAlignment="1">
      <alignment/>
    </xf>
    <xf numFmtId="4" fontId="14" fillId="0" borderId="0" xfId="0" applyNumberFormat="1" applyFont="1" applyAlignment="1">
      <alignment/>
    </xf>
    <xf numFmtId="4" fontId="14" fillId="4" borderId="11" xfId="0" applyNumberFormat="1" applyFont="1" applyFill="1" applyBorder="1" applyAlignment="1">
      <alignment/>
    </xf>
    <xf numFmtId="0" fontId="17" fillId="0" borderId="0" xfId="0" applyFont="1" applyAlignment="1">
      <alignment vertical="top" wrapText="1"/>
    </xf>
    <xf numFmtId="4" fontId="18" fillId="4" borderId="11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4" fontId="19" fillId="33" borderId="12" xfId="0" applyNumberFormat="1" applyFont="1" applyFill="1" applyBorder="1" applyAlignment="1">
      <alignment/>
    </xf>
    <xf numFmtId="4" fontId="13" fillId="33" borderId="13" xfId="0" applyNumberFormat="1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4" fontId="19" fillId="33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49" fontId="13" fillId="33" borderId="0" xfId="0" applyNumberFormat="1" applyFont="1" applyFill="1" applyBorder="1" applyAlignment="1">
      <alignment wrapText="1"/>
    </xf>
    <xf numFmtId="4" fontId="13" fillId="33" borderId="0" xfId="0" applyNumberFormat="1" applyFont="1" applyFill="1" applyBorder="1" applyAlignment="1">
      <alignment/>
    </xf>
    <xf numFmtId="4" fontId="18" fillId="4" borderId="10" xfId="0" applyNumberFormat="1" applyFont="1" applyFill="1" applyBorder="1" applyAlignment="1">
      <alignment/>
    </xf>
    <xf numFmtId="4" fontId="13" fillId="0" borderId="0" xfId="0" applyNumberFormat="1" applyFont="1" applyAlignment="1">
      <alignment wrapText="1"/>
    </xf>
    <xf numFmtId="4" fontId="14" fillId="4" borderId="10" xfId="0" applyNumberFormat="1" applyFont="1" applyFill="1" applyBorder="1" applyAlignment="1">
      <alignment/>
    </xf>
    <xf numFmtId="4" fontId="14" fillId="4" borderId="0" xfId="0" applyNumberFormat="1" applyFont="1" applyFill="1" applyAlignment="1">
      <alignment/>
    </xf>
    <xf numFmtId="4" fontId="13" fillId="0" borderId="10" xfId="0" applyNumberFormat="1" applyFont="1" applyBorder="1" applyAlignment="1">
      <alignment/>
    </xf>
    <xf numFmtId="4" fontId="13" fillId="4" borderId="10" xfId="0" applyNumberFormat="1" applyFont="1" applyFill="1" applyBorder="1" applyAlignment="1">
      <alignment/>
    </xf>
    <xf numFmtId="0" fontId="13" fillId="0" borderId="0" xfId="0" applyFont="1" applyBorder="1" applyAlignment="1">
      <alignment wrapText="1"/>
    </xf>
    <xf numFmtId="4" fontId="13" fillId="33" borderId="1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4" fontId="13" fillId="33" borderId="0" xfId="0" applyNumberFormat="1" applyFont="1" applyFill="1" applyBorder="1" applyAlignment="1">
      <alignment/>
    </xf>
    <xf numFmtId="4" fontId="14" fillId="4" borderId="15" xfId="0" applyNumberFormat="1" applyFont="1" applyFill="1" applyBorder="1" applyAlignment="1">
      <alignment/>
    </xf>
    <xf numFmtId="0" fontId="14" fillId="4" borderId="10" xfId="0" applyFont="1" applyFill="1" applyBorder="1" applyAlignment="1">
      <alignment wrapText="1"/>
    </xf>
    <xf numFmtId="4" fontId="14" fillId="4" borderId="10" xfId="0" applyNumberFormat="1" applyFont="1" applyFill="1" applyBorder="1" applyAlignment="1">
      <alignment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4" fontId="14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6" fillId="33" borderId="0" xfId="0" applyFont="1" applyFill="1" applyAlignment="1">
      <alignment vertical="top" wrapText="1"/>
    </xf>
    <xf numFmtId="0" fontId="16" fillId="33" borderId="0" xfId="0" applyFont="1" applyFill="1" applyAlignment="1">
      <alignment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92" fillId="0" borderId="0" xfId="0" applyFont="1" applyAlignment="1">
      <alignment horizontal="left"/>
    </xf>
    <xf numFmtId="4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4" fillId="0" borderId="0" xfId="0" applyFont="1" applyFill="1" applyAlignment="1">
      <alignment horizontal="right"/>
    </xf>
    <xf numFmtId="14" fontId="93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65" fontId="14" fillId="0" borderId="10" xfId="42" applyFont="1" applyBorder="1" applyAlignment="1">
      <alignment horizontal="center" vertical="center" wrapText="1"/>
    </xf>
    <xf numFmtId="165" fontId="14" fillId="0" borderId="10" xfId="42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10" xfId="42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17" xfId="0" applyFont="1" applyFill="1" applyBorder="1" applyAlignment="1">
      <alignment horizontal="left"/>
    </xf>
    <xf numFmtId="0" fontId="14" fillId="0" borderId="0" xfId="0" applyFont="1" applyFill="1" applyBorder="1" applyAlignment="1">
      <alignment wrapText="1"/>
    </xf>
    <xf numFmtId="175" fontId="92" fillId="0" borderId="10" xfId="42" applyNumberFormat="1" applyFont="1" applyFill="1" applyBorder="1" applyAlignment="1">
      <alignment/>
    </xf>
    <xf numFmtId="44" fontId="13" fillId="0" borderId="0" xfId="73" applyFont="1" applyAlignment="1">
      <alignment/>
    </xf>
    <xf numFmtId="0" fontId="13" fillId="0" borderId="17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wrapText="1"/>
    </xf>
    <xf numFmtId="175" fontId="13" fillId="4" borderId="10" xfId="42" applyNumberFormat="1" applyFont="1" applyFill="1" applyBorder="1" applyAlignment="1">
      <alignment/>
    </xf>
    <xf numFmtId="0" fontId="14" fillId="0" borderId="17" xfId="0" applyFont="1" applyFill="1" applyBorder="1" applyAlignment="1">
      <alignment horizontal="left" vertical="top"/>
    </xf>
    <xf numFmtId="175" fontId="13" fillId="0" borderId="0" xfId="0" applyNumberFormat="1" applyFont="1" applyFill="1" applyAlignment="1">
      <alignment/>
    </xf>
    <xf numFmtId="175" fontId="14" fillId="0" borderId="10" xfId="42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 vertical="top"/>
    </xf>
    <xf numFmtId="175" fontId="14" fillId="4" borderId="10" xfId="42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175" fontId="13" fillId="0" borderId="10" xfId="42" applyNumberFormat="1" applyFont="1" applyFill="1" applyBorder="1" applyAlignment="1">
      <alignment/>
    </xf>
    <xf numFmtId="0" fontId="13" fillId="0" borderId="17" xfId="0" applyFont="1" applyBorder="1" applyAlignment="1">
      <alignment horizontal="left" vertical="top"/>
    </xf>
    <xf numFmtId="175" fontId="13" fillId="0" borderId="10" xfId="0" applyNumberFormat="1" applyFont="1" applyFill="1" applyBorder="1" applyAlignment="1">
      <alignment/>
    </xf>
    <xf numFmtId="0" fontId="14" fillId="0" borderId="17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wrapText="1"/>
    </xf>
    <xf numFmtId="0" fontId="13" fillId="0" borderId="0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 horizontal="centerContinuous"/>
    </xf>
    <xf numFmtId="0" fontId="13" fillId="0" borderId="12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/>
    </xf>
    <xf numFmtId="14" fontId="94" fillId="0" borderId="23" xfId="0" applyNumberFormat="1" applyFont="1" applyBorder="1" applyAlignment="1">
      <alignment horizontal="center"/>
    </xf>
    <xf numFmtId="14" fontId="13" fillId="0" borderId="24" xfId="0" applyNumberFormat="1" applyFont="1" applyBorder="1" applyAlignment="1">
      <alignment horizontal="center" wrapText="1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3" xfId="0" applyFont="1" applyFill="1" applyBorder="1" applyAlignment="1">
      <alignment/>
    </xf>
    <xf numFmtId="4" fontId="94" fillId="0" borderId="23" xfId="0" applyNumberFormat="1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4" fontId="92" fillId="0" borderId="27" xfId="42" applyNumberFormat="1" applyFont="1" applyFill="1" applyBorder="1" applyAlignment="1">
      <alignment/>
    </xf>
    <xf numFmtId="4" fontId="13" fillId="0" borderId="0" xfId="0" applyNumberFormat="1" applyFont="1" applyAlignment="1">
      <alignment/>
    </xf>
    <xf numFmtId="0" fontId="13" fillId="0" borderId="28" xfId="0" applyFont="1" applyFill="1" applyBorder="1" applyAlignment="1">
      <alignment/>
    </xf>
    <xf numFmtId="4" fontId="94" fillId="0" borderId="28" xfId="0" applyNumberFormat="1" applyFont="1" applyFill="1" applyBorder="1" applyAlignment="1">
      <alignment/>
    </xf>
    <xf numFmtId="4" fontId="13" fillId="0" borderId="23" xfId="0" applyNumberFormat="1" applyFont="1" applyFill="1" applyBorder="1" applyAlignment="1">
      <alignment/>
    </xf>
    <xf numFmtId="0" fontId="18" fillId="0" borderId="22" xfId="0" applyFont="1" applyFill="1" applyBorder="1" applyAlignment="1">
      <alignment/>
    </xf>
    <xf numFmtId="4" fontId="13" fillId="0" borderId="28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" fontId="13" fillId="4" borderId="24" xfId="0" applyNumberFormat="1" applyFont="1" applyFill="1" applyBorder="1" applyAlignment="1">
      <alignment/>
    </xf>
    <xf numFmtId="4" fontId="13" fillId="4" borderId="29" xfId="0" applyNumberFormat="1" applyFont="1" applyFill="1" applyBorder="1" applyAlignment="1">
      <alignment/>
    </xf>
    <xf numFmtId="4" fontId="13" fillId="4" borderId="30" xfId="0" applyNumberFormat="1" applyFont="1" applyFill="1" applyBorder="1" applyAlignment="1">
      <alignment/>
    </xf>
    <xf numFmtId="4" fontId="92" fillId="0" borderId="23" xfId="0" applyNumberFormat="1" applyFont="1" applyFill="1" applyBorder="1" applyAlignment="1">
      <alignment/>
    </xf>
    <xf numFmtId="4" fontId="13" fillId="4" borderId="29" xfId="42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4" fontId="14" fillId="0" borderId="30" xfId="0" applyNumberFormat="1" applyFont="1" applyFill="1" applyBorder="1" applyAlignment="1">
      <alignment/>
    </xf>
    <xf numFmtId="4" fontId="14" fillId="0" borderId="30" xfId="42" applyNumberFormat="1" applyFont="1" applyFill="1" applyBorder="1" applyAlignment="1">
      <alignment/>
    </xf>
    <xf numFmtId="4" fontId="14" fillId="4" borderId="30" xfId="0" applyNumberFormat="1" applyFont="1" applyFill="1" applyBorder="1" applyAlignment="1">
      <alignment/>
    </xf>
    <xf numFmtId="4" fontId="14" fillId="4" borderId="30" xfId="42" applyNumberFormat="1" applyFont="1" applyFill="1" applyBorder="1" applyAlignment="1">
      <alignment/>
    </xf>
    <xf numFmtId="0" fontId="13" fillId="0" borderId="31" xfId="0" applyFont="1" applyFill="1" applyBorder="1" applyAlignment="1">
      <alignment/>
    </xf>
    <xf numFmtId="4" fontId="13" fillId="0" borderId="32" xfId="0" applyNumberFormat="1" applyFont="1" applyFill="1" applyBorder="1" applyAlignment="1">
      <alignment/>
    </xf>
    <xf numFmtId="4" fontId="13" fillId="0" borderId="32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20" xfId="0" applyFont="1" applyFill="1" applyBorder="1" applyAlignment="1">
      <alignment/>
    </xf>
    <xf numFmtId="0" fontId="13" fillId="0" borderId="25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8" fillId="0" borderId="27" xfId="0" applyFont="1" applyFill="1" applyBorder="1" applyAlignment="1">
      <alignment/>
    </xf>
    <xf numFmtId="4" fontId="13" fillId="0" borderId="27" xfId="0" applyNumberFormat="1" applyFont="1" applyFill="1" applyBorder="1" applyAlignment="1">
      <alignment/>
    </xf>
    <xf numFmtId="0" fontId="95" fillId="0" borderId="27" xfId="0" applyFont="1" applyFill="1" applyBorder="1" applyAlignment="1">
      <alignment vertical="center"/>
    </xf>
    <xf numFmtId="0" fontId="13" fillId="0" borderId="27" xfId="0" applyFont="1" applyFill="1" applyBorder="1" applyAlignment="1">
      <alignment/>
    </xf>
    <xf numFmtId="4" fontId="13" fillId="0" borderId="30" xfId="0" applyNumberFormat="1" applyFont="1" applyFill="1" applyBorder="1" applyAlignment="1">
      <alignment/>
    </xf>
    <xf numFmtId="4" fontId="92" fillId="0" borderId="27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3" fillId="0" borderId="0" xfId="45" applyFont="1" applyAlignment="1" applyProtection="1">
      <alignment/>
      <protection/>
    </xf>
    <xf numFmtId="0" fontId="22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24" fillId="4" borderId="0" xfId="0" applyFont="1" applyFill="1" applyAlignment="1">
      <alignment/>
    </xf>
    <xf numFmtId="0" fontId="13" fillId="0" borderId="0" xfId="0" applyFont="1" applyAlignment="1">
      <alignment horizontal="left"/>
    </xf>
    <xf numFmtId="0" fontId="24" fillId="4" borderId="0" xfId="0" applyFont="1" applyFill="1" applyAlignment="1">
      <alignment horizontal="center"/>
    </xf>
    <xf numFmtId="0" fontId="15" fillId="4" borderId="0" xfId="0" applyFont="1" applyFill="1" applyAlignment="1">
      <alignment/>
    </xf>
    <xf numFmtId="0" fontId="23" fillId="0" borderId="0" xfId="45" applyFont="1" applyAlignment="1" applyProtection="1">
      <alignment wrapText="1"/>
      <protection/>
    </xf>
    <xf numFmtId="14" fontId="24" fillId="4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 quotePrefix="1">
      <alignment/>
    </xf>
    <xf numFmtId="186" fontId="25" fillId="10" borderId="0" xfId="62" applyNumberFormat="1" applyFont="1" applyFill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5" fillId="0" borderId="0" xfId="62" applyFont="1" applyAlignment="1" applyProtection="1">
      <alignment horizontal="center"/>
      <protection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3" fillId="33" borderId="0" xfId="0" applyFont="1" applyFill="1" applyAlignment="1">
      <alignment/>
    </xf>
    <xf numFmtId="0" fontId="22" fillId="33" borderId="0" xfId="0" applyFont="1" applyFill="1" applyAlignment="1">
      <alignment vertical="top" wrapText="1"/>
    </xf>
    <xf numFmtId="0" fontId="27" fillId="0" borderId="0" xfId="62" applyFont="1" applyProtection="1">
      <alignment/>
      <protection/>
    </xf>
    <xf numFmtId="0" fontId="33" fillId="0" borderId="0" xfId="62" applyFont="1" applyProtection="1">
      <alignment/>
      <protection/>
    </xf>
    <xf numFmtId="190" fontId="30" fillId="0" borderId="0" xfId="62" applyNumberFormat="1" applyFont="1" applyProtection="1">
      <alignment/>
      <protection/>
    </xf>
    <xf numFmtId="190" fontId="30" fillId="0" borderId="0" xfId="62" applyNumberFormat="1" applyFont="1" applyBorder="1" applyProtection="1">
      <alignment/>
      <protection/>
    </xf>
    <xf numFmtId="190" fontId="35" fillId="0" borderId="0" xfId="62" applyNumberFormat="1" applyFont="1" applyBorder="1" applyProtection="1">
      <alignment/>
      <protection/>
    </xf>
    <xf numFmtId="190" fontId="35" fillId="0" borderId="0" xfId="62" applyNumberFormat="1" applyFont="1" applyProtection="1">
      <alignment/>
      <protection/>
    </xf>
    <xf numFmtId="190" fontId="35" fillId="0" borderId="0" xfId="62" applyNumberFormat="1" applyFont="1" applyAlignment="1" applyProtection="1">
      <alignment vertical="center"/>
      <protection/>
    </xf>
    <xf numFmtId="0" fontId="31" fillId="0" borderId="0" xfId="62" applyFont="1" applyProtection="1">
      <alignment/>
      <protection/>
    </xf>
    <xf numFmtId="190" fontId="36" fillId="0" borderId="0" xfId="62" applyNumberFormat="1" applyFont="1" applyAlignment="1" applyProtection="1">
      <alignment vertical="top"/>
      <protection/>
    </xf>
    <xf numFmtId="1" fontId="34" fillId="0" borderId="0" xfId="62" applyNumberFormat="1" applyFont="1" applyFill="1" applyAlignment="1" applyProtection="1">
      <alignment horizontal="left" vertical="top"/>
      <protection/>
    </xf>
    <xf numFmtId="190" fontId="43" fillId="0" borderId="0" xfId="62" applyNumberFormat="1" applyFont="1" applyFill="1" applyProtection="1">
      <alignment/>
      <protection/>
    </xf>
    <xf numFmtId="190" fontId="43" fillId="0" borderId="0" xfId="62" applyNumberFormat="1" applyFont="1" applyFill="1" applyAlignment="1" applyProtection="1">
      <alignment/>
      <protection/>
    </xf>
    <xf numFmtId="190" fontId="42" fillId="0" borderId="0" xfId="62" applyNumberFormat="1" applyFont="1" applyFill="1" applyAlignment="1" applyProtection="1">
      <alignment wrapText="1"/>
      <protection/>
    </xf>
    <xf numFmtId="190" fontId="37" fillId="0" borderId="0" xfId="62" applyNumberFormat="1" applyFont="1" applyFill="1" applyAlignment="1" applyProtection="1">
      <alignment horizontal="right" wrapText="1"/>
      <protection/>
    </xf>
    <xf numFmtId="190" fontId="43" fillId="0" borderId="0" xfId="62" applyNumberFormat="1" applyFont="1" applyFill="1" applyAlignment="1" applyProtection="1">
      <alignment wrapText="1"/>
      <protection/>
    </xf>
    <xf numFmtId="190" fontId="38" fillId="0" borderId="0" xfId="62" applyNumberFormat="1" applyFont="1" applyFill="1" applyProtection="1">
      <alignment/>
      <protection/>
    </xf>
    <xf numFmtId="190" fontId="42" fillId="0" borderId="0" xfId="62" applyNumberFormat="1" applyFont="1" applyFill="1" applyProtection="1">
      <alignment/>
      <protection/>
    </xf>
    <xf numFmtId="190" fontId="29" fillId="0" borderId="0" xfId="62" applyNumberFormat="1" applyFont="1" applyAlignment="1" applyProtection="1">
      <alignment vertical="top"/>
      <protection/>
    </xf>
    <xf numFmtId="43" fontId="33" fillId="0" borderId="0" xfId="62" applyNumberFormat="1" applyFont="1" applyAlignment="1" applyProtection="1">
      <alignment horizontal="center"/>
      <protection/>
    </xf>
    <xf numFmtId="0" fontId="41" fillId="0" borderId="0" xfId="62" applyFont="1" applyAlignment="1" applyProtection="1">
      <alignment vertical="top" wrapText="1"/>
      <protection/>
    </xf>
    <xf numFmtId="43" fontId="33" fillId="0" borderId="0" xfId="62" applyNumberFormat="1" applyFont="1" applyFill="1" applyAlignment="1" applyProtection="1">
      <alignment horizontal="center"/>
      <protection/>
    </xf>
    <xf numFmtId="43" fontId="46" fillId="0" borderId="0" xfId="62" applyNumberFormat="1" applyFont="1" applyAlignment="1" applyProtection="1">
      <alignment horizontal="center"/>
      <protection/>
    </xf>
    <xf numFmtId="192" fontId="28" fillId="0" borderId="0" xfId="62" applyNumberFormat="1" applyFont="1" applyFill="1" applyAlignment="1" applyProtection="1">
      <alignment horizontal="right" vertical="top"/>
      <protection locked="0"/>
    </xf>
    <xf numFmtId="1" fontId="39" fillId="0" borderId="0" xfId="62" applyNumberFormat="1" applyFont="1" applyFill="1" applyAlignment="1" applyProtection="1">
      <alignment horizontal="left" vertical="top"/>
      <protection locked="0"/>
    </xf>
    <xf numFmtId="197" fontId="33" fillId="34" borderId="0" xfId="62" applyNumberFormat="1" applyFont="1" applyFill="1" applyAlignment="1" applyProtection="1">
      <alignment horizontal="right" vertical="center" wrapText="1"/>
      <protection locked="0"/>
    </xf>
    <xf numFmtId="190" fontId="41" fillId="0" borderId="0" xfId="62" applyNumberFormat="1" applyFont="1" applyProtection="1">
      <alignment/>
      <protection/>
    </xf>
    <xf numFmtId="190" fontId="41" fillId="0" borderId="0" xfId="62" applyNumberFormat="1" applyFont="1" applyBorder="1" applyProtection="1">
      <alignment/>
      <protection/>
    </xf>
    <xf numFmtId="43" fontId="33" fillId="0" borderId="0" xfId="62" applyNumberFormat="1" applyFont="1" applyAlignment="1" applyProtection="1">
      <alignment horizontal="right"/>
      <protection/>
    </xf>
    <xf numFmtId="1" fontId="39" fillId="0" borderId="0" xfId="62" applyNumberFormat="1" applyFont="1" applyFill="1" applyAlignment="1" applyProtection="1">
      <alignment horizontal="left" vertical="top"/>
      <protection/>
    </xf>
    <xf numFmtId="190" fontId="29" fillId="0" borderId="0" xfId="62" applyNumberFormat="1" applyFont="1" applyBorder="1" applyAlignment="1" applyProtection="1">
      <alignment horizontal="right" vertical="center" wrapText="1"/>
      <protection/>
    </xf>
    <xf numFmtId="43" fontId="30" fillId="0" borderId="0" xfId="62" applyNumberFormat="1" applyFont="1" applyProtection="1">
      <alignment/>
      <protection/>
    </xf>
    <xf numFmtId="192" fontId="28" fillId="0" borderId="0" xfId="62" applyNumberFormat="1" applyFont="1" applyFill="1" applyAlignment="1" applyProtection="1">
      <alignment horizontal="right" vertical="top"/>
      <protection/>
    </xf>
    <xf numFmtId="190" fontId="45" fillId="0" borderId="0" xfId="62" applyNumberFormat="1" applyFont="1" applyAlignment="1" applyProtection="1">
      <alignment horizontal="left" vertical="top"/>
      <protection/>
    </xf>
    <xf numFmtId="190" fontId="27" fillId="0" borderId="0" xfId="62" applyNumberFormat="1" applyFont="1" applyAlignment="1" applyProtection="1">
      <alignment vertical="center"/>
      <protection/>
    </xf>
    <xf numFmtId="192" fontId="39" fillId="0" borderId="0" xfId="62" applyNumberFormat="1" applyFont="1" applyFill="1" applyAlignment="1" applyProtection="1">
      <alignment horizontal="right" vertical="top"/>
      <protection/>
    </xf>
    <xf numFmtId="192" fontId="32" fillId="0" borderId="0" xfId="62" applyNumberFormat="1" applyFont="1" applyFill="1" applyAlignment="1" applyProtection="1">
      <alignment horizontal="right" vertical="top"/>
      <protection/>
    </xf>
    <xf numFmtId="1" fontId="44" fillId="0" borderId="0" xfId="62" applyNumberFormat="1" applyFont="1" applyFill="1" applyAlignment="1" applyProtection="1">
      <alignment horizontal="left" vertical="top"/>
      <protection/>
    </xf>
    <xf numFmtId="190" fontId="40" fillId="0" borderId="0" xfId="62" applyNumberFormat="1" applyFont="1" applyAlignment="1" applyProtection="1">
      <alignment vertical="top"/>
      <protection/>
    </xf>
    <xf numFmtId="190" fontId="41" fillId="0" borderId="0" xfId="62" applyNumberFormat="1" applyFont="1" applyAlignment="1" applyProtection="1">
      <alignment vertical="center"/>
      <protection/>
    </xf>
    <xf numFmtId="43" fontId="41" fillId="0" borderId="0" xfId="62" applyNumberFormat="1" applyFont="1" applyProtection="1">
      <alignment/>
      <protection/>
    </xf>
    <xf numFmtId="43" fontId="33" fillId="0" borderId="0" xfId="62" applyNumberFormat="1" applyFont="1" applyProtection="1">
      <alignment/>
      <protection/>
    </xf>
    <xf numFmtId="190" fontId="48" fillId="0" borderId="0" xfId="62" applyNumberFormat="1" applyFont="1" applyAlignment="1" applyProtection="1">
      <alignment vertical="center"/>
      <protection/>
    </xf>
    <xf numFmtId="1" fontId="33" fillId="0" borderId="0" xfId="62" applyNumberFormat="1" applyFont="1" applyFill="1" applyAlignment="1" applyProtection="1">
      <alignment vertical="top"/>
      <protection/>
    </xf>
    <xf numFmtId="0" fontId="40" fillId="0" borderId="33" xfId="62" applyFont="1" applyBorder="1" applyAlignment="1" applyProtection="1">
      <alignment horizontal="right" wrapText="1"/>
      <protection/>
    </xf>
    <xf numFmtId="190" fontId="48" fillId="0" borderId="0" xfId="62" applyNumberFormat="1" applyFont="1" applyFill="1" applyAlignment="1" applyProtection="1">
      <alignment vertical="center"/>
      <protection/>
    </xf>
    <xf numFmtId="0" fontId="40" fillId="0" borderId="0" xfId="62" applyFont="1" applyBorder="1" applyAlignment="1" applyProtection="1">
      <alignment horizontal="left" wrapText="1"/>
      <protection/>
    </xf>
    <xf numFmtId="0" fontId="96" fillId="0" borderId="0" xfId="62" applyFont="1" applyBorder="1" applyAlignment="1" applyProtection="1">
      <alignment horizontal="right" wrapText="1"/>
      <protection/>
    </xf>
    <xf numFmtId="0" fontId="40" fillId="0" borderId="0" xfId="62" applyFont="1" applyBorder="1" applyAlignment="1" applyProtection="1">
      <alignment horizontal="right" wrapText="1"/>
      <protection/>
    </xf>
    <xf numFmtId="49" fontId="33" fillId="35" borderId="0" xfId="62" applyNumberFormat="1" applyFont="1" applyFill="1" applyAlignment="1" applyProtection="1">
      <alignment vertical="top" wrapText="1"/>
      <protection/>
    </xf>
    <xf numFmtId="0" fontId="33" fillId="34" borderId="0" xfId="62" applyFont="1" applyFill="1" applyAlignment="1" applyProtection="1">
      <alignment vertical="top" wrapText="1"/>
      <protection/>
    </xf>
    <xf numFmtId="0" fontId="33" fillId="34" borderId="0" xfId="62" applyFont="1" applyFill="1" applyAlignment="1" applyProtection="1">
      <alignment vertical="top" wrapText="1"/>
      <protection locked="0"/>
    </xf>
    <xf numFmtId="0" fontId="41" fillId="0" borderId="0" xfId="62" applyFont="1" applyFill="1" applyAlignment="1" applyProtection="1">
      <alignment vertical="top" wrapText="1"/>
      <protection/>
    </xf>
    <xf numFmtId="43" fontId="33" fillId="0" borderId="0" xfId="62" applyNumberFormat="1" applyFont="1" applyFill="1" applyAlignment="1" applyProtection="1">
      <alignment horizontal="right"/>
      <protection/>
    </xf>
    <xf numFmtId="43" fontId="33" fillId="0" borderId="0" xfId="62" applyNumberFormat="1" applyFont="1" applyFill="1" applyProtection="1">
      <alignment/>
      <protection/>
    </xf>
    <xf numFmtId="192" fontId="46" fillId="0" borderId="0" xfId="62" applyNumberFormat="1" applyFont="1" applyFill="1" applyAlignment="1" applyProtection="1">
      <alignment horizontal="left" vertical="top"/>
      <protection/>
    </xf>
    <xf numFmtId="1" fontId="46" fillId="0" borderId="0" xfId="62" applyNumberFormat="1" applyFont="1" applyFill="1" applyAlignment="1" applyProtection="1">
      <alignment horizontal="left" vertical="top"/>
      <protection/>
    </xf>
    <xf numFmtId="0" fontId="47" fillId="0" borderId="0" xfId="62" applyFont="1" applyAlignment="1" applyProtection="1">
      <alignment vertical="top" wrapText="1"/>
      <protection/>
    </xf>
    <xf numFmtId="43" fontId="47" fillId="0" borderId="0" xfId="62" applyNumberFormat="1" applyFont="1" applyProtection="1">
      <alignment/>
      <protection/>
    </xf>
    <xf numFmtId="0" fontId="41" fillId="0" borderId="0" xfId="62" applyFont="1" applyAlignment="1" applyProtection="1">
      <alignment horizontal="center" vertical="top" wrapText="1"/>
      <protection/>
    </xf>
    <xf numFmtId="0" fontId="34" fillId="0" borderId="0" xfId="62" applyFont="1" applyAlignment="1" applyProtection="1">
      <alignment/>
      <protection/>
    </xf>
    <xf numFmtId="43" fontId="31" fillId="0" borderId="0" xfId="62" applyNumberFormat="1" applyFont="1" applyAlignment="1" applyProtection="1">
      <alignment horizontal="right" vertical="top" wrapText="1"/>
      <protection/>
    </xf>
    <xf numFmtId="43" fontId="35" fillId="0" borderId="0" xfId="62" applyNumberFormat="1" applyFont="1" applyProtection="1">
      <alignment/>
      <protection/>
    </xf>
    <xf numFmtId="189" fontId="36" fillId="0" borderId="0" xfId="62" applyNumberFormat="1" applyFont="1" applyAlignment="1" applyProtection="1">
      <alignment horizontal="left"/>
      <protection/>
    </xf>
    <xf numFmtId="49" fontId="97" fillId="35" borderId="0" xfId="62" applyNumberFormat="1" applyFont="1" applyFill="1" applyAlignment="1" applyProtection="1">
      <alignment vertical="top" wrapText="1"/>
      <protection locked="0"/>
    </xf>
    <xf numFmtId="197" fontId="96" fillId="0" borderId="0" xfId="62" applyNumberFormat="1" applyFont="1" applyBorder="1" applyAlignment="1" applyProtection="1">
      <alignment horizontal="right" wrapText="1"/>
      <protection/>
    </xf>
    <xf numFmtId="0" fontId="29" fillId="0" borderId="0" xfId="62" applyNumberFormat="1" applyFont="1" applyAlignment="1" applyProtection="1">
      <alignment vertical="top"/>
      <protection/>
    </xf>
    <xf numFmtId="0" fontId="45" fillId="0" borderId="0" xfId="62" applyNumberFormat="1" applyFont="1" applyAlignment="1" applyProtection="1">
      <alignment horizontal="left" vertical="top"/>
      <protection/>
    </xf>
    <xf numFmtId="0" fontId="33" fillId="0" borderId="0" xfId="62" applyFont="1" applyAlignment="1" applyProtection="1">
      <alignment horizontal="right"/>
      <protection/>
    </xf>
    <xf numFmtId="0" fontId="40" fillId="0" borderId="33" xfId="62" applyNumberFormat="1" applyFont="1" applyBorder="1" applyAlignment="1" applyProtection="1">
      <alignment horizontal="right" vertical="top" wrapText="1"/>
      <protection/>
    </xf>
    <xf numFmtId="0" fontId="40" fillId="36" borderId="33" xfId="62" applyNumberFormat="1" applyFont="1" applyFill="1" applyBorder="1" applyAlignment="1" applyProtection="1">
      <alignment horizontal="right" vertical="center" wrapText="1"/>
      <protection locked="0"/>
    </xf>
    <xf numFmtId="197" fontId="33" fillId="0" borderId="0" xfId="62" applyNumberFormat="1" applyFont="1" applyAlignment="1" applyProtection="1">
      <alignment horizontal="right" vertical="center" wrapText="1"/>
      <protection/>
    </xf>
    <xf numFmtId="197" fontId="33" fillId="0" borderId="0" xfId="62" applyNumberFormat="1" applyFont="1" applyFill="1" applyAlignment="1" applyProtection="1">
      <alignment horizontal="right" vertical="center" wrapText="1"/>
      <protection/>
    </xf>
    <xf numFmtId="197" fontId="33" fillId="34" borderId="0" xfId="62" applyNumberFormat="1" applyFont="1" applyFill="1" applyBorder="1" applyAlignment="1" applyProtection="1">
      <alignment horizontal="right" vertical="center" wrapText="1"/>
      <protection locked="0"/>
    </xf>
    <xf numFmtId="197" fontId="33" fillId="0" borderId="0" xfId="62" applyNumberFormat="1" applyFont="1" applyFill="1" applyBorder="1" applyAlignment="1" applyProtection="1">
      <alignment horizontal="right" vertical="center" wrapText="1"/>
      <protection/>
    </xf>
    <xf numFmtId="197" fontId="33" fillId="35" borderId="0" xfId="62" applyNumberFormat="1" applyFont="1" applyFill="1" applyAlignment="1" applyProtection="1">
      <alignment horizontal="right" vertical="center" wrapText="1"/>
      <protection locked="0"/>
    </xf>
    <xf numFmtId="197" fontId="46" fillId="0" borderId="0" xfId="62" applyNumberFormat="1" applyFont="1" applyAlignment="1" applyProtection="1">
      <alignment horizontal="right" vertical="center" wrapText="1"/>
      <protection/>
    </xf>
    <xf numFmtId="197" fontId="33" fillId="35" borderId="0" xfId="62" applyNumberFormat="1" applyFont="1" applyFill="1" applyBorder="1" applyAlignment="1" applyProtection="1">
      <alignment horizontal="right" vertical="center" wrapText="1"/>
      <protection locked="0"/>
    </xf>
    <xf numFmtId="197" fontId="33" fillId="37" borderId="0" xfId="62" applyNumberFormat="1" applyFont="1" applyFill="1" applyBorder="1" applyAlignment="1" applyProtection="1">
      <alignment horizontal="right" vertical="center" wrapText="1"/>
      <protection locked="0"/>
    </xf>
    <xf numFmtId="197" fontId="33" fillId="37" borderId="34" xfId="62" applyNumberFormat="1" applyFont="1" applyFill="1" applyBorder="1" applyAlignment="1" applyProtection="1">
      <alignment horizontal="right" vertical="center" wrapText="1"/>
      <protection locked="0"/>
    </xf>
    <xf numFmtId="197" fontId="33" fillId="37" borderId="0" xfId="62" applyNumberFormat="1" applyFont="1" applyFill="1" applyAlignment="1" applyProtection="1">
      <alignment horizontal="right" vertical="center" wrapText="1"/>
      <protection locked="0"/>
    </xf>
    <xf numFmtId="197" fontId="41" fillId="0" borderId="0" xfId="62" applyNumberFormat="1" applyFont="1" applyAlignment="1" applyProtection="1">
      <alignment vertical="center"/>
      <protection/>
    </xf>
    <xf numFmtId="197" fontId="33" fillId="0" borderId="0" xfId="62" applyNumberFormat="1" applyFont="1" applyAlignment="1" applyProtection="1">
      <alignment vertical="center" wrapText="1"/>
      <protection/>
    </xf>
    <xf numFmtId="197" fontId="33" fillId="0" borderId="0" xfId="62" applyNumberFormat="1" applyFont="1" applyAlignment="1" applyProtection="1">
      <alignment vertical="center" wrapText="1"/>
      <protection locked="0"/>
    </xf>
    <xf numFmtId="197" fontId="33" fillId="0" borderId="0" xfId="62" applyNumberFormat="1" applyFont="1" applyBorder="1" applyAlignment="1" applyProtection="1">
      <alignment vertical="center" wrapText="1"/>
      <protection/>
    </xf>
    <xf numFmtId="197" fontId="33" fillId="0" borderId="0" xfId="62" applyNumberFormat="1" applyFont="1" applyFill="1" applyBorder="1" applyAlignment="1" applyProtection="1">
      <alignment vertical="center" wrapText="1"/>
      <protection/>
    </xf>
    <xf numFmtId="197" fontId="33" fillId="0" borderId="0" xfId="62" applyNumberFormat="1" applyFont="1" applyFill="1" applyAlignment="1" applyProtection="1">
      <alignment vertical="center" wrapText="1"/>
      <protection/>
    </xf>
    <xf numFmtId="197" fontId="48" fillId="0" borderId="0" xfId="62" applyNumberFormat="1" applyFont="1" applyAlignment="1" applyProtection="1">
      <alignment vertical="center"/>
      <protection/>
    </xf>
    <xf numFmtId="197" fontId="40" fillId="0" borderId="33" xfId="62" applyNumberFormat="1" applyFont="1" applyBorder="1" applyAlignment="1" applyProtection="1">
      <alignment horizontal="right" wrapText="1"/>
      <protection/>
    </xf>
    <xf numFmtId="197" fontId="40" fillId="0" borderId="0" xfId="62" applyNumberFormat="1" applyFont="1" applyBorder="1" applyAlignment="1" applyProtection="1">
      <alignment horizontal="right" wrapText="1"/>
      <protection/>
    </xf>
    <xf numFmtId="197" fontId="46" fillId="0" borderId="0" xfId="62" applyNumberFormat="1" applyFont="1" applyAlignment="1" applyProtection="1">
      <alignment vertical="center" wrapText="1"/>
      <protection/>
    </xf>
    <xf numFmtId="197" fontId="33" fillId="37" borderId="34" xfId="62" applyNumberFormat="1" applyFont="1" applyFill="1" applyBorder="1" applyAlignment="1" applyProtection="1">
      <alignment horizontal="right" vertical="center"/>
      <protection locked="0"/>
    </xf>
    <xf numFmtId="197" fontId="46" fillId="0" borderId="0" xfId="62" applyNumberFormat="1" applyFont="1" applyAlignment="1" applyProtection="1">
      <alignment horizontal="right" wrapText="1"/>
      <protection/>
    </xf>
    <xf numFmtId="197" fontId="47" fillId="0" borderId="0" xfId="62" applyNumberFormat="1" applyFont="1" applyAlignment="1" applyProtection="1">
      <alignment horizontal="right" vertical="center" wrapText="1"/>
      <protection/>
    </xf>
    <xf numFmtId="197" fontId="44" fillId="0" borderId="0" xfId="62" applyNumberFormat="1" applyFont="1" applyFill="1" applyAlignment="1" applyProtection="1">
      <alignment horizontal="right" vertical="top"/>
      <protection/>
    </xf>
    <xf numFmtId="197" fontId="33" fillId="0" borderId="0" xfId="62" applyNumberFormat="1" applyFont="1" applyAlignment="1" applyProtection="1">
      <alignment horizontal="right" vertical="center"/>
      <protection/>
    </xf>
    <xf numFmtId="197" fontId="41" fillId="0" borderId="0" xfId="62" applyNumberFormat="1" applyFont="1" applyAlignment="1" applyProtection="1">
      <alignment horizontal="right" vertical="center" wrapText="1"/>
      <protection/>
    </xf>
    <xf numFmtId="197" fontId="33" fillId="0" borderId="0" xfId="62" applyNumberFormat="1" applyFont="1" applyAlignment="1" applyProtection="1">
      <alignment horizontal="right" wrapText="1"/>
      <protection/>
    </xf>
    <xf numFmtId="197" fontId="33" fillId="0" borderId="0" xfId="62" applyNumberFormat="1" applyFont="1" applyFill="1" applyAlignment="1" applyProtection="1">
      <alignment horizontal="right" wrapText="1"/>
      <protection/>
    </xf>
    <xf numFmtId="197" fontId="33" fillId="0" borderId="0" xfId="62" applyNumberFormat="1" applyFont="1" applyFill="1" applyAlignment="1" applyProtection="1">
      <alignment horizontal="right" vertical="center"/>
      <protection/>
    </xf>
    <xf numFmtId="197" fontId="33" fillId="35" borderId="35" xfId="62" applyNumberFormat="1" applyFont="1" applyFill="1" applyBorder="1" applyAlignment="1" applyProtection="1">
      <alignment horizontal="right" vertical="center" wrapText="1"/>
      <protection locked="0"/>
    </xf>
    <xf numFmtId="190" fontId="35" fillId="0" borderId="0" xfId="62" applyNumberFormat="1" applyFont="1" applyAlignment="1" applyProtection="1">
      <alignment horizontal="right" vertical="center"/>
      <protection/>
    </xf>
    <xf numFmtId="190" fontId="30" fillId="0" borderId="0" xfId="62" applyNumberFormat="1" applyFont="1" applyAlignment="1" applyProtection="1">
      <alignment horizontal="right" vertical="center"/>
      <protection/>
    </xf>
    <xf numFmtId="190" fontId="41" fillId="0" borderId="0" xfId="62" applyNumberFormat="1" applyFont="1" applyAlignment="1" applyProtection="1">
      <alignment horizontal="right" vertical="center"/>
      <protection/>
    </xf>
    <xf numFmtId="197" fontId="33" fillId="0" borderId="0" xfId="62" applyNumberFormat="1" applyFont="1" applyAlignment="1" applyProtection="1">
      <alignment horizontal="right"/>
      <protection/>
    </xf>
    <xf numFmtId="197" fontId="41" fillId="0" borderId="0" xfId="62" applyNumberFormat="1" applyFont="1" applyAlignment="1" applyProtection="1">
      <alignment horizontal="right" vertical="center"/>
      <protection/>
    </xf>
    <xf numFmtId="190" fontId="48" fillId="0" borderId="0" xfId="62" applyNumberFormat="1" applyFont="1" applyAlignment="1" applyProtection="1">
      <alignment horizontal="right" vertical="center" wrapText="1"/>
      <protection/>
    </xf>
    <xf numFmtId="197" fontId="48" fillId="0" borderId="0" xfId="62" applyNumberFormat="1" applyFont="1" applyFill="1" applyAlignment="1" applyProtection="1">
      <alignment horizontal="right" vertical="center"/>
      <protection/>
    </xf>
    <xf numFmtId="197" fontId="46" fillId="0" borderId="0" xfId="62" applyNumberFormat="1" applyFont="1" applyFill="1" applyAlignment="1" applyProtection="1">
      <alignment horizontal="right" vertical="center" wrapText="1"/>
      <protection/>
    </xf>
    <xf numFmtId="197" fontId="46" fillId="0" borderId="0" xfId="62" applyNumberFormat="1" applyFont="1" applyAlignment="1" applyProtection="1">
      <alignment horizontal="right"/>
      <protection/>
    </xf>
    <xf numFmtId="197" fontId="47" fillId="0" borderId="0" xfId="62" applyNumberFormat="1" applyFont="1" applyAlignment="1" applyProtection="1">
      <alignment horizontal="right" vertical="center"/>
      <protection/>
    </xf>
    <xf numFmtId="198" fontId="33" fillId="0" borderId="0" xfId="62" applyNumberFormat="1" applyFont="1" applyAlignment="1" applyProtection="1">
      <alignment horizontal="right"/>
      <protection/>
    </xf>
    <xf numFmtId="198" fontId="41" fillId="0" borderId="0" xfId="62" applyNumberFormat="1" applyFont="1" applyAlignment="1" applyProtection="1">
      <alignment horizontal="right" vertical="center"/>
      <protection/>
    </xf>
    <xf numFmtId="186" fontId="33" fillId="0" borderId="0" xfId="62" applyNumberFormat="1" applyFont="1" applyAlignment="1" applyProtection="1">
      <alignment horizontal="right" vertical="center" wrapText="1"/>
      <protection/>
    </xf>
    <xf numFmtId="190" fontId="42" fillId="0" borderId="0" xfId="62" applyNumberFormat="1" applyFont="1" applyFill="1" applyAlignment="1" applyProtection="1">
      <alignment/>
      <protection/>
    </xf>
    <xf numFmtId="0" fontId="40" fillId="0" borderId="33" xfId="62" applyFont="1" applyBorder="1" applyAlignment="1" applyProtection="1">
      <alignment horizontal="left" wrapText="1"/>
      <protection/>
    </xf>
    <xf numFmtId="197" fontId="40" fillId="0" borderId="19" xfId="62" applyNumberFormat="1" applyFont="1" applyBorder="1" applyAlignment="1" applyProtection="1">
      <alignment horizontal="center" wrapText="1"/>
      <protection/>
    </xf>
    <xf numFmtId="190" fontId="98" fillId="0" borderId="0" xfId="62" applyNumberFormat="1" applyFont="1" applyAlignment="1" applyProtection="1">
      <alignment horizontal="center" vertical="center"/>
      <protection/>
    </xf>
    <xf numFmtId="0" fontId="40" fillId="0" borderId="19" xfId="62" applyFont="1" applyBorder="1" applyAlignment="1" applyProtection="1">
      <alignment horizontal="center" wrapText="1"/>
      <protection/>
    </xf>
    <xf numFmtId="0" fontId="15" fillId="4" borderId="0" xfId="0" applyFont="1" applyFill="1" applyAlignment="1">
      <alignment horizontal="center"/>
    </xf>
    <xf numFmtId="0" fontId="13" fillId="0" borderId="0" xfId="0" applyFont="1" applyAlignment="1">
      <alignment/>
    </xf>
    <xf numFmtId="0" fontId="22" fillId="4" borderId="0" xfId="0" applyFont="1" applyFill="1" applyAlignment="1">
      <alignment vertical="top" wrapText="1"/>
    </xf>
    <xf numFmtId="0" fontId="20" fillId="4" borderId="0" xfId="0" applyFont="1" applyFill="1" applyAlignment="1">
      <alignment/>
    </xf>
    <xf numFmtId="0" fontId="22" fillId="0" borderId="0" xfId="0" applyFont="1" applyAlignment="1">
      <alignment/>
    </xf>
    <xf numFmtId="0" fontId="2" fillId="4" borderId="0" xfId="0" applyFont="1" applyFill="1" applyAlignment="1">
      <alignment vertical="top" wrapText="1"/>
    </xf>
    <xf numFmtId="0" fontId="22" fillId="4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9" fillId="0" borderId="0" xfId="0" applyFont="1" applyAlignment="1">
      <alignment horizontal="left"/>
    </xf>
    <xf numFmtId="0" fontId="13" fillId="0" borderId="20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99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4" borderId="0" xfId="0" applyFill="1" applyAlignment="1">
      <alignment vertical="center" wrapText="1"/>
    </xf>
    <xf numFmtId="0" fontId="16" fillId="0" borderId="0" xfId="0" applyFont="1" applyAlignment="1">
      <alignment wrapText="1"/>
    </xf>
    <xf numFmtId="0" fontId="13" fillId="4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4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4" borderId="16" xfId="0" applyFont="1" applyFill="1" applyBorder="1" applyAlignment="1">
      <alignment/>
    </xf>
    <xf numFmtId="0" fontId="14" fillId="4" borderId="37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37" xfId="0" applyFont="1" applyFill="1" applyBorder="1" applyAlignment="1">
      <alignment/>
    </xf>
    <xf numFmtId="0" fontId="16" fillId="33" borderId="0" xfId="0" applyFont="1" applyFill="1" applyAlignment="1">
      <alignment wrapText="1"/>
    </xf>
    <xf numFmtId="0" fontId="0" fillId="0" borderId="0" xfId="0" applyAlignment="1">
      <alignment wrapText="1"/>
    </xf>
    <xf numFmtId="49" fontId="17" fillId="33" borderId="38" xfId="0" applyNumberFormat="1" applyFont="1" applyFill="1" applyBorder="1" applyAlignment="1">
      <alignment wrapText="1"/>
    </xf>
    <xf numFmtId="0" fontId="19" fillId="0" borderId="39" xfId="0" applyFont="1" applyBorder="1" applyAlignment="1">
      <alignment wrapText="1"/>
    </xf>
    <xf numFmtId="0" fontId="17" fillId="0" borderId="39" xfId="0" applyFont="1" applyBorder="1" applyAlignment="1">
      <alignment wrapText="1"/>
    </xf>
    <xf numFmtId="0" fontId="13" fillId="33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8" fillId="4" borderId="16" xfId="0" applyFont="1" applyFill="1" applyBorder="1" applyAlignment="1">
      <alignment/>
    </xf>
    <xf numFmtId="0" fontId="18" fillId="4" borderId="37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4" fillId="4" borderId="10" xfId="0" applyFont="1" applyFill="1" applyBorder="1" applyAlignment="1">
      <alignment/>
    </xf>
    <xf numFmtId="0" fontId="14" fillId="4" borderId="40" xfId="0" applyFont="1" applyFill="1" applyBorder="1" applyAlignment="1">
      <alignment horizontal="left" wrapText="1"/>
    </xf>
    <xf numFmtId="0" fontId="14" fillId="4" borderId="41" xfId="0" applyFont="1" applyFill="1" applyBorder="1" applyAlignment="1">
      <alignment horizontal="left" wrapText="1"/>
    </xf>
    <xf numFmtId="49" fontId="13" fillId="33" borderId="42" xfId="0" applyNumberFormat="1" applyFont="1" applyFill="1" applyBorder="1" applyAlignment="1">
      <alignment wrapText="1"/>
    </xf>
    <xf numFmtId="49" fontId="13" fillId="33" borderId="43" xfId="0" applyNumberFormat="1" applyFont="1" applyFill="1" applyBorder="1" applyAlignment="1">
      <alignment wrapText="1"/>
    </xf>
    <xf numFmtId="0" fontId="18" fillId="4" borderId="40" xfId="0" applyFont="1" applyFill="1" applyBorder="1" applyAlignment="1">
      <alignment wrapText="1"/>
    </xf>
    <xf numFmtId="0" fontId="18" fillId="4" borderId="41" xfId="0" applyFont="1" applyFill="1" applyBorder="1" applyAlignment="1">
      <alignment wrapText="1"/>
    </xf>
    <xf numFmtId="0" fontId="19" fillId="33" borderId="44" xfId="0" applyFont="1" applyFill="1" applyBorder="1" applyAlignment="1">
      <alignment wrapText="1"/>
    </xf>
    <xf numFmtId="0" fontId="19" fillId="33" borderId="45" xfId="0" applyFont="1" applyFill="1" applyBorder="1" applyAlignment="1">
      <alignment wrapText="1"/>
    </xf>
    <xf numFmtId="0" fontId="13" fillId="33" borderId="46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49" fontId="19" fillId="33" borderId="38" xfId="0" applyNumberFormat="1" applyFont="1" applyFill="1" applyBorder="1" applyAlignment="1">
      <alignment wrapText="1"/>
    </xf>
    <xf numFmtId="0" fontId="13" fillId="4" borderId="16" xfId="0" applyFont="1" applyFill="1" applyBorder="1" applyAlignment="1">
      <alignment/>
    </xf>
    <xf numFmtId="0" fontId="13" fillId="4" borderId="37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49" fontId="14" fillId="4" borderId="15" xfId="0" applyNumberFormat="1" applyFont="1" applyFill="1" applyBorder="1" applyAlignment="1">
      <alignment wrapText="1"/>
    </xf>
    <xf numFmtId="0" fontId="14" fillId="4" borderId="15" xfId="0" applyFont="1" applyFill="1" applyBorder="1" applyAlignment="1">
      <alignment wrapText="1"/>
    </xf>
    <xf numFmtId="49" fontId="14" fillId="4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0" fontId="1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4" fillId="4" borderId="16" xfId="0" applyFont="1" applyFill="1" applyBorder="1" applyAlignment="1">
      <alignment wrapText="1"/>
    </xf>
    <xf numFmtId="0" fontId="13" fillId="4" borderId="37" xfId="0" applyFont="1" applyFill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37" xfId="0" applyFont="1" applyBorder="1" applyAlignment="1">
      <alignment wrapText="1"/>
    </xf>
    <xf numFmtId="49" fontId="13" fillId="33" borderId="16" xfId="0" applyNumberFormat="1" applyFont="1" applyFill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 2" xfId="53"/>
    <cellStyle name="Normal 2 2" xfId="54"/>
    <cellStyle name="Normal 2 2 2" xfId="55"/>
    <cellStyle name="Normal 3" xfId="56"/>
    <cellStyle name="Normal 3 2" xfId="57"/>
    <cellStyle name="Normal 3 3" xfId="58"/>
    <cellStyle name="Normal 4" xfId="59"/>
    <cellStyle name="Normal 5" xfId="60"/>
    <cellStyle name="Normal 5 2" xfId="61"/>
    <cellStyle name="Normalny 2" xfId="62"/>
    <cellStyle name="Obliczenia" xfId="63"/>
    <cellStyle name="Followed Hyperlink" xfId="64"/>
    <cellStyle name="Percent" xfId="65"/>
    <cellStyle name="Procentowy 2" xfId="66"/>
    <cellStyle name="Procentowy 3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47625</xdr:rowOff>
    </xdr:from>
    <xdr:to>
      <xdr:col>0</xdr:col>
      <xdr:colOff>1219200</xdr:colOff>
      <xdr:row>2</xdr:row>
      <xdr:rowOff>714375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rcRect l="22370" t="7873" r="19869" b="18257"/>
        <a:stretch>
          <a:fillRect/>
        </a:stretch>
      </xdr:blipFill>
      <xdr:spPr>
        <a:xfrm>
          <a:off x="76200" y="466725"/>
          <a:ext cx="1143000" cy="666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1200150</xdr:colOff>
      <xdr:row>0</xdr:row>
      <xdr:rowOff>866775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22370" t="7873" r="19869" b="18257"/>
        <a:stretch>
          <a:fillRect/>
        </a:stretch>
      </xdr:blipFill>
      <xdr:spPr>
        <a:xfrm>
          <a:off x="228600" y="200025"/>
          <a:ext cx="1143000" cy="666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41</xdr:row>
      <xdr:rowOff>19050</xdr:rowOff>
    </xdr:from>
    <xdr:ext cx="1304925" cy="3295650"/>
    <xdr:sp fLocksText="0">
      <xdr:nvSpPr>
        <xdr:cNvPr id="1" name="Text Box 23" hidden="1"/>
        <xdr:cNvSpPr txBox="1">
          <a:spLocks noChangeArrowheads="1"/>
        </xdr:cNvSpPr>
      </xdr:nvSpPr>
      <xdr:spPr>
        <a:xfrm>
          <a:off x="4038600" y="4591050"/>
          <a:ext cx="1304925" cy="32956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oneCellAnchor>
  <xdr:oneCellAnchor>
    <xdr:from>
      <xdr:col>4</xdr:col>
      <xdr:colOff>476250</xdr:colOff>
      <xdr:row>41</xdr:row>
      <xdr:rowOff>76200</xdr:rowOff>
    </xdr:from>
    <xdr:ext cx="1304925" cy="2371725"/>
    <xdr:sp fLocksText="0">
      <xdr:nvSpPr>
        <xdr:cNvPr id="2" name="Text Box 27" hidden="1"/>
        <xdr:cNvSpPr txBox="1">
          <a:spLocks noChangeArrowheads="1"/>
        </xdr:cNvSpPr>
      </xdr:nvSpPr>
      <xdr:spPr>
        <a:xfrm>
          <a:off x="4038600" y="4648200"/>
          <a:ext cx="1304925" cy="23717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oneCellAnchor>
  <xdr:oneCellAnchor>
    <xdr:from>
      <xdr:col>15</xdr:col>
      <xdr:colOff>95250</xdr:colOff>
      <xdr:row>0</xdr:row>
      <xdr:rowOff>0</xdr:rowOff>
    </xdr:from>
    <xdr:ext cx="1600200" cy="561975"/>
    <xdr:sp>
      <xdr:nvSpPr>
        <xdr:cNvPr id="3" name="AktywaOdkryj"/>
        <xdr:cNvSpPr>
          <a:spLocks noChangeAspect="1"/>
        </xdr:cNvSpPr>
      </xdr:nvSpPr>
      <xdr:spPr>
        <a:xfrm>
          <a:off x="12087225" y="0"/>
          <a:ext cx="1600200" cy="561975"/>
        </a:xfrm>
        <a:prstGeom prst="roundRect">
          <a:avLst/>
        </a:prstGeom>
        <a:solidFill>
          <a:srgbClr val="0091DA"/>
        </a:solidFill>
        <a:ln w="0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Odkryj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-sprawozdania.mf.gov.pl/ap/#/step2-start" TargetMode="Externa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81.75390625" style="0" customWidth="1"/>
  </cols>
  <sheetData>
    <row r="2" ht="20.25">
      <c r="A2" s="35"/>
    </row>
    <row r="3" s="220" customFormat="1" ht="117.75" customHeight="1">
      <c r="A3" s="219" t="s">
        <v>206</v>
      </c>
    </row>
    <row r="4" s="220" customFormat="1" ht="18.75">
      <c r="A4" s="221"/>
    </row>
    <row r="5" s="220" customFormat="1" ht="18.75">
      <c r="A5" s="221" t="s">
        <v>188</v>
      </c>
    </row>
    <row r="6" s="220" customFormat="1" ht="18.75">
      <c r="A6" s="221" t="s">
        <v>189</v>
      </c>
    </row>
    <row r="7" s="220" customFormat="1" ht="18.75">
      <c r="A7" s="219" t="s">
        <v>190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4"/>
  <sheetViews>
    <sheetView zoomScale="110" zoomScaleNormal="110" zoomScalePageLayoutView="0" workbookViewId="0" topLeftCell="A89">
      <selection activeCell="C48" sqref="C48"/>
    </sheetView>
  </sheetViews>
  <sheetFormatPr defaultColWidth="9.00390625" defaultRowHeight="12.75"/>
  <cols>
    <col min="1" max="1" width="2.25390625" style="17" customWidth="1"/>
    <col min="2" max="2" width="17.25390625" style="17" customWidth="1"/>
    <col min="3" max="3" width="15.75390625" style="9" customWidth="1"/>
    <col min="4" max="4" width="3.75390625" style="12" customWidth="1"/>
    <col min="5" max="5" width="14.25390625" style="17" customWidth="1"/>
    <col min="6" max="6" width="15.375" style="9" customWidth="1"/>
    <col min="7" max="7" width="17.75390625" style="17" customWidth="1"/>
    <col min="8" max="16384" width="9.125" style="17" customWidth="1"/>
  </cols>
  <sheetData>
    <row r="1" ht="69.75" customHeight="1"/>
    <row r="2" spans="3:6" s="195" customFormat="1" ht="15.75">
      <c r="C2" s="196" t="s">
        <v>81</v>
      </c>
      <c r="D2" s="197"/>
      <c r="F2" s="198"/>
    </row>
    <row r="3" spans="3:6" s="195" customFormat="1" ht="15.75">
      <c r="C3" s="198"/>
      <c r="D3" s="197"/>
      <c r="F3" s="198"/>
    </row>
    <row r="4" spans="2:6" s="195" customFormat="1" ht="15.75">
      <c r="B4" s="195" t="s">
        <v>127</v>
      </c>
      <c r="C4" s="198"/>
      <c r="D4" s="197"/>
      <c r="F4" s="198"/>
    </row>
    <row r="5" spans="2:6" s="195" customFormat="1" ht="15.75">
      <c r="B5" s="195" t="s">
        <v>135</v>
      </c>
      <c r="C5" s="198"/>
      <c r="D5" s="197"/>
      <c r="F5" s="198"/>
    </row>
    <row r="6" spans="2:6" s="195" customFormat="1" ht="15.75">
      <c r="B6" s="199" t="s">
        <v>134</v>
      </c>
      <c r="C6" s="198"/>
      <c r="D6" s="197"/>
      <c r="F6" s="198"/>
    </row>
    <row r="7" spans="3:6" s="195" customFormat="1" ht="15.75">
      <c r="C7" s="198"/>
      <c r="D7" s="197"/>
      <c r="F7" s="198"/>
    </row>
    <row r="8" spans="2:6" s="195" customFormat="1" ht="15.75">
      <c r="B8" s="195" t="s">
        <v>85</v>
      </c>
      <c r="C8" s="198"/>
      <c r="D8" s="197"/>
      <c r="F8" s="198"/>
    </row>
    <row r="9" spans="2:7" s="195" customFormat="1" ht="15.75">
      <c r="B9" s="200" t="s">
        <v>191</v>
      </c>
      <c r="C9" s="201"/>
      <c r="D9" s="201"/>
      <c r="E9" s="202"/>
      <c r="F9" s="201"/>
      <c r="G9" s="202"/>
    </row>
    <row r="10" spans="2:6" s="195" customFormat="1" ht="15.75" hidden="1">
      <c r="B10" s="195" t="s">
        <v>141</v>
      </c>
      <c r="C10" s="198"/>
      <c r="D10" s="197"/>
      <c r="F10" s="198"/>
    </row>
    <row r="11" spans="3:6" s="195" customFormat="1" ht="15.75">
      <c r="C11" s="198"/>
      <c r="D11" s="197"/>
      <c r="F11" s="198"/>
    </row>
    <row r="12" spans="2:6" s="195" customFormat="1" ht="15.75">
      <c r="B12" s="195" t="s">
        <v>86</v>
      </c>
      <c r="C12" s="198"/>
      <c r="D12" s="197"/>
      <c r="F12" s="198"/>
    </row>
    <row r="13" spans="2:6" s="195" customFormat="1" ht="15.75">
      <c r="B13" s="200" t="s">
        <v>192</v>
      </c>
      <c r="C13" s="201"/>
      <c r="D13" s="197"/>
      <c r="F13" s="198"/>
    </row>
    <row r="14" spans="3:6" s="195" customFormat="1" ht="15.75">
      <c r="C14" s="198"/>
      <c r="D14" s="197"/>
      <c r="F14" s="198"/>
    </row>
    <row r="15" spans="1:6" s="195" customFormat="1" ht="15" customHeight="1">
      <c r="A15" s="195" t="s">
        <v>94</v>
      </c>
      <c r="C15" s="198"/>
      <c r="D15" s="197"/>
      <c r="F15" s="198"/>
    </row>
    <row r="16" spans="3:6" s="195" customFormat="1" ht="15.75">
      <c r="C16" s="198"/>
      <c r="D16" s="197"/>
      <c r="F16" s="198"/>
    </row>
    <row r="17" spans="2:6" s="195" customFormat="1" ht="15.75">
      <c r="B17" s="203" t="s">
        <v>87</v>
      </c>
      <c r="C17" s="198"/>
      <c r="D17" s="197"/>
      <c r="F17" s="198"/>
    </row>
    <row r="18" spans="2:7" s="195" customFormat="1" ht="15.75">
      <c r="B18" s="31" t="s">
        <v>72</v>
      </c>
      <c r="C18" s="344">
        <v>8222269310</v>
      </c>
      <c r="D18" s="345"/>
      <c r="E18" s="204"/>
      <c r="F18" s="205"/>
      <c r="G18" s="204"/>
    </row>
    <row r="19" spans="3:7" s="195" customFormat="1" ht="7.5" customHeight="1">
      <c r="C19" s="198"/>
      <c r="D19" s="197"/>
      <c r="E19" s="204"/>
      <c r="F19" s="205"/>
      <c r="G19" s="204"/>
    </row>
    <row r="20" spans="2:7" s="195" customFormat="1" ht="15.75">
      <c r="B20" s="31" t="s">
        <v>73</v>
      </c>
      <c r="C20" s="344">
        <v>312722</v>
      </c>
      <c r="D20" s="345"/>
      <c r="E20" s="204"/>
      <c r="F20" s="205"/>
      <c r="G20" s="204"/>
    </row>
    <row r="21" spans="2:7" s="195" customFormat="1" ht="15.75">
      <c r="B21" s="31" t="s">
        <v>201</v>
      </c>
      <c r="C21" s="344">
        <v>141542720</v>
      </c>
      <c r="D21" s="345"/>
      <c r="E21" s="204"/>
      <c r="F21" s="205"/>
      <c r="G21" s="204"/>
    </row>
    <row r="22" spans="2:7" s="195" customFormat="1" ht="39">
      <c r="B22" s="33" t="s">
        <v>202</v>
      </c>
      <c r="C22" s="344">
        <v>62892890</v>
      </c>
      <c r="D22" s="345"/>
      <c r="E22" s="204"/>
      <c r="F22" s="205"/>
      <c r="G22" s="204"/>
    </row>
    <row r="23" spans="3:7" s="195" customFormat="1" ht="15.75">
      <c r="C23" s="205"/>
      <c r="D23" s="206"/>
      <c r="E23" s="204"/>
      <c r="F23" s="205"/>
      <c r="G23" s="204"/>
    </row>
    <row r="24" spans="2:7" s="195" customFormat="1" ht="15.75">
      <c r="B24" s="207" t="s">
        <v>88</v>
      </c>
      <c r="C24" s="347" t="s">
        <v>193</v>
      </c>
      <c r="D24" s="348"/>
      <c r="E24" s="348"/>
      <c r="F24" s="348"/>
      <c r="G24" s="348"/>
    </row>
    <row r="25" spans="2:7" s="195" customFormat="1" ht="15.75">
      <c r="B25" s="207" t="s">
        <v>133</v>
      </c>
      <c r="C25" s="347"/>
      <c r="D25" s="348"/>
      <c r="E25" s="348"/>
      <c r="F25" s="348"/>
      <c r="G25" s="348"/>
    </row>
    <row r="26" spans="2:7" s="195" customFormat="1" ht="7.5" customHeight="1">
      <c r="B26" s="208"/>
      <c r="C26" s="205"/>
      <c r="D26" s="206"/>
      <c r="E26" s="204"/>
      <c r="F26" s="205"/>
      <c r="G26" s="204"/>
    </row>
    <row r="27" spans="2:7" s="195" customFormat="1" ht="15.75">
      <c r="B27" s="195" t="s">
        <v>77</v>
      </c>
      <c r="C27" s="209" t="s">
        <v>194</v>
      </c>
      <c r="D27" s="209"/>
      <c r="E27" s="209"/>
      <c r="F27" s="209"/>
      <c r="G27" s="204"/>
    </row>
    <row r="28" spans="3:7" s="195" customFormat="1" ht="7.5" customHeight="1">
      <c r="C28" s="205"/>
      <c r="D28" s="206"/>
      <c r="E28" s="204"/>
      <c r="F28" s="205"/>
      <c r="G28" s="204"/>
    </row>
    <row r="29" spans="2:7" s="195" customFormat="1" ht="15.75">
      <c r="B29" s="195" t="s">
        <v>74</v>
      </c>
      <c r="C29" s="209" t="s">
        <v>195</v>
      </c>
      <c r="D29" s="209"/>
      <c r="E29" s="209"/>
      <c r="F29" s="209"/>
      <c r="G29" s="204"/>
    </row>
    <row r="30" spans="3:7" s="195" customFormat="1" ht="7.5" customHeight="1">
      <c r="C30" s="205"/>
      <c r="D30" s="206"/>
      <c r="E30" s="204"/>
      <c r="F30" s="205"/>
      <c r="G30" s="204"/>
    </row>
    <row r="31" spans="2:7" s="195" customFormat="1" ht="15.75">
      <c r="B31" s="195" t="s">
        <v>75</v>
      </c>
      <c r="C31" s="209" t="s">
        <v>196</v>
      </c>
      <c r="D31" s="209"/>
      <c r="E31" s="209"/>
      <c r="F31" s="209"/>
      <c r="G31" s="204"/>
    </row>
    <row r="32" spans="3:7" s="195" customFormat="1" ht="7.5" customHeight="1">
      <c r="C32" s="205"/>
      <c r="D32" s="206"/>
      <c r="E32" s="204"/>
      <c r="F32" s="205"/>
      <c r="G32" s="204"/>
    </row>
    <row r="33" spans="2:7" s="195" customFormat="1" ht="15.75">
      <c r="B33" s="195" t="s">
        <v>76</v>
      </c>
      <c r="C33" s="209" t="s">
        <v>196</v>
      </c>
      <c r="D33" s="209"/>
      <c r="E33" s="209"/>
      <c r="F33" s="209"/>
      <c r="G33" s="204"/>
    </row>
    <row r="34" spans="3:7" s="195" customFormat="1" ht="7.5" customHeight="1">
      <c r="C34" s="205"/>
      <c r="D34" s="206"/>
      <c r="E34" s="204"/>
      <c r="F34" s="205"/>
      <c r="G34" s="204"/>
    </row>
    <row r="35" spans="2:7" s="195" customFormat="1" ht="15.75">
      <c r="B35" s="195" t="s">
        <v>71</v>
      </c>
      <c r="C35" s="209" t="s">
        <v>199</v>
      </c>
      <c r="D35" s="209"/>
      <c r="E35" s="209"/>
      <c r="F35" s="209"/>
      <c r="G35" s="204"/>
    </row>
    <row r="36" spans="3:6" s="195" customFormat="1" ht="7.5" customHeight="1">
      <c r="C36" s="205"/>
      <c r="D36" s="197"/>
      <c r="F36" s="205"/>
    </row>
    <row r="37" spans="2:6" s="195" customFormat="1" ht="15.75">
      <c r="B37" s="210" t="s">
        <v>89</v>
      </c>
      <c r="C37" s="211" t="s">
        <v>197</v>
      </c>
      <c r="D37" s="197"/>
      <c r="E37" s="31" t="s">
        <v>90</v>
      </c>
      <c r="F37" s="209" t="s">
        <v>198</v>
      </c>
    </row>
    <row r="38" spans="3:6" s="195" customFormat="1" ht="7.5" customHeight="1">
      <c r="C38" s="205"/>
      <c r="D38" s="197"/>
      <c r="F38" s="205"/>
    </row>
    <row r="39" spans="2:7" s="195" customFormat="1" ht="15.75">
      <c r="B39" s="195" t="s">
        <v>80</v>
      </c>
      <c r="C39" s="209" t="s">
        <v>200</v>
      </c>
      <c r="D39" s="197"/>
      <c r="E39" s="195" t="s">
        <v>78</v>
      </c>
      <c r="F39" s="209" t="s">
        <v>196</v>
      </c>
      <c r="G39" s="212"/>
    </row>
    <row r="40" spans="3:6" s="195" customFormat="1" ht="7.5" customHeight="1">
      <c r="C40" s="205"/>
      <c r="D40" s="197"/>
      <c r="F40" s="205"/>
    </row>
    <row r="41" spans="2:7" s="195" customFormat="1" ht="63.75" customHeight="1">
      <c r="B41" s="352"/>
      <c r="C41" s="352"/>
      <c r="D41" s="352"/>
      <c r="E41" s="352"/>
      <c r="F41" s="352"/>
      <c r="G41" s="352"/>
    </row>
    <row r="42" spans="2:7" s="195" customFormat="1" ht="15" customHeight="1">
      <c r="B42" s="213"/>
      <c r="C42" s="34"/>
      <c r="D42" s="34"/>
      <c r="E42" s="34"/>
      <c r="F42" s="34"/>
      <c r="G42" s="34"/>
    </row>
    <row r="43" spans="2:7" s="195" customFormat="1" ht="15" customHeight="1">
      <c r="B43" s="213"/>
      <c r="C43" s="34"/>
      <c r="D43" s="34"/>
      <c r="E43" s="34"/>
      <c r="F43" s="34"/>
      <c r="G43" s="34"/>
    </row>
    <row r="44" spans="2:7" s="195" customFormat="1" ht="15" customHeight="1">
      <c r="B44" s="213"/>
      <c r="C44" s="34"/>
      <c r="D44" s="34"/>
      <c r="E44" s="34"/>
      <c r="F44" s="34"/>
      <c r="G44" s="34"/>
    </row>
    <row r="45" spans="2:7" s="195" customFormat="1" ht="15" customHeight="1">
      <c r="B45" s="213"/>
      <c r="C45" s="34"/>
      <c r="D45" s="34"/>
      <c r="E45" s="34"/>
      <c r="F45" s="34"/>
      <c r="G45" s="34"/>
    </row>
    <row r="46" spans="2:7" s="195" customFormat="1" ht="15" customHeight="1">
      <c r="B46" s="213"/>
      <c r="C46" s="34"/>
      <c r="D46" s="34"/>
      <c r="E46" s="34"/>
      <c r="F46" s="34"/>
      <c r="G46" s="34"/>
    </row>
    <row r="47" spans="2:7" s="195" customFormat="1" ht="15" customHeight="1">
      <c r="B47" s="213"/>
      <c r="C47" s="34"/>
      <c r="D47" s="34"/>
      <c r="E47" s="34"/>
      <c r="F47" s="34"/>
      <c r="G47" s="34"/>
    </row>
    <row r="48" spans="2:7" s="195" customFormat="1" ht="15.75" customHeight="1">
      <c r="B48" s="34"/>
      <c r="C48" s="34"/>
      <c r="D48" s="34"/>
      <c r="E48" s="34"/>
      <c r="F48" s="34"/>
      <c r="G48" s="34"/>
    </row>
    <row r="49" spans="2:7" s="195" customFormat="1" ht="10.5" customHeight="1">
      <c r="B49" s="34"/>
      <c r="C49" s="34"/>
      <c r="D49" s="34"/>
      <c r="E49" s="34"/>
      <c r="F49" s="34"/>
      <c r="G49" s="34"/>
    </row>
    <row r="50" spans="2:6" s="195" customFormat="1" ht="15.75">
      <c r="B50" s="208" t="s">
        <v>91</v>
      </c>
      <c r="C50" s="198"/>
      <c r="D50" s="197"/>
      <c r="F50" s="198"/>
    </row>
    <row r="51" spans="3:6" s="195" customFormat="1" ht="15.75">
      <c r="C51" s="195" t="s">
        <v>92</v>
      </c>
      <c r="D51" s="197"/>
      <c r="E51" s="195" t="s">
        <v>93</v>
      </c>
      <c r="F51" s="198"/>
    </row>
    <row r="52" spans="3:6" s="195" customFormat="1" ht="15.75">
      <c r="C52" s="214">
        <v>43831</v>
      </c>
      <c r="D52" s="215"/>
      <c r="E52" s="214">
        <v>44196</v>
      </c>
      <c r="F52" s="198"/>
    </row>
    <row r="53" spans="3:6" s="195" customFormat="1" ht="15.75">
      <c r="C53" s="198"/>
      <c r="D53" s="197"/>
      <c r="F53" s="198"/>
    </row>
    <row r="54" spans="2:6" s="195" customFormat="1" ht="15.75">
      <c r="B54" s="32" t="s">
        <v>79</v>
      </c>
      <c r="D54" s="109"/>
      <c r="F54" s="214">
        <v>44286</v>
      </c>
    </row>
    <row r="55" spans="3:6" s="195" customFormat="1" ht="15.75">
      <c r="C55" s="198"/>
      <c r="D55" s="197"/>
      <c r="F55" s="198"/>
    </row>
    <row r="56" spans="2:7" s="195" customFormat="1" ht="12.75">
      <c r="B56" s="352"/>
      <c r="C56" s="352"/>
      <c r="D56" s="352"/>
      <c r="E56" s="352"/>
      <c r="F56" s="352"/>
      <c r="G56" s="352"/>
    </row>
    <row r="57" spans="3:6" s="195" customFormat="1" ht="15.75">
      <c r="C57" s="198"/>
      <c r="D57" s="197"/>
      <c r="F57" s="198"/>
    </row>
    <row r="58" spans="1:6" s="195" customFormat="1" ht="15" customHeight="1">
      <c r="A58" s="195" t="s">
        <v>94</v>
      </c>
      <c r="C58" s="198"/>
      <c r="D58" s="197"/>
      <c r="F58" s="198"/>
    </row>
    <row r="59" spans="3:6" s="195" customFormat="1" ht="15.75">
      <c r="C59" s="198"/>
      <c r="D59" s="197"/>
      <c r="F59" s="198"/>
    </row>
    <row r="60" spans="3:6" s="195" customFormat="1" ht="15.75">
      <c r="C60" s="37" t="s">
        <v>83</v>
      </c>
      <c r="D60" s="216"/>
      <c r="E60" s="5"/>
      <c r="F60" s="198"/>
    </row>
    <row r="61" spans="2:6" s="195" customFormat="1" ht="6.75" customHeight="1">
      <c r="B61" s="208"/>
      <c r="C61" s="198"/>
      <c r="D61" s="197"/>
      <c r="F61" s="198"/>
    </row>
    <row r="62" spans="2:6" s="195" customFormat="1" ht="15.75">
      <c r="B62" s="195" t="s">
        <v>95</v>
      </c>
      <c r="C62" s="198"/>
      <c r="D62" s="197"/>
      <c r="F62" s="198"/>
    </row>
    <row r="63" spans="2:7" s="195" customFormat="1" ht="15.75">
      <c r="B63" s="202" t="s">
        <v>207</v>
      </c>
      <c r="C63" s="202"/>
      <c r="D63" s="201"/>
      <c r="E63" s="202"/>
      <c r="F63" s="202"/>
      <c r="G63" s="202"/>
    </row>
    <row r="64" spans="3:6" s="195" customFormat="1" ht="15.75">
      <c r="C64" s="198"/>
      <c r="D64" s="197"/>
      <c r="F64" s="198"/>
    </row>
    <row r="65" spans="2:6" s="195" customFormat="1" ht="15.75">
      <c r="B65" s="195" t="s">
        <v>341</v>
      </c>
      <c r="C65" s="198"/>
      <c r="D65" s="197"/>
      <c r="F65" s="198"/>
    </row>
    <row r="66" spans="2:6" s="195" customFormat="1" ht="15.75" hidden="1">
      <c r="B66" s="202" t="s">
        <v>98</v>
      </c>
      <c r="C66" s="201"/>
      <c r="D66" s="201"/>
      <c r="E66" s="202"/>
      <c r="F66" s="198"/>
    </row>
    <row r="67" spans="2:6" s="195" customFormat="1" ht="15.75" hidden="1">
      <c r="B67" s="31" t="s">
        <v>96</v>
      </c>
      <c r="C67" s="214"/>
      <c r="D67" s="31" t="s">
        <v>97</v>
      </c>
      <c r="E67" s="214"/>
      <c r="F67" s="198"/>
    </row>
    <row r="68" spans="3:6" s="195" customFormat="1" ht="15.75">
      <c r="C68" s="198"/>
      <c r="D68" s="197"/>
      <c r="F68" s="198"/>
    </row>
    <row r="69" spans="2:6" s="195" customFormat="1" ht="15.75">
      <c r="B69" s="208" t="s">
        <v>99</v>
      </c>
      <c r="C69" s="198"/>
      <c r="D69" s="197"/>
      <c r="F69" s="198"/>
    </row>
    <row r="70" spans="2:4" s="195" customFormat="1" ht="12.75">
      <c r="B70" s="208"/>
      <c r="D70" s="207"/>
    </row>
    <row r="71" spans="2:4" s="195" customFormat="1" ht="13.5" customHeight="1">
      <c r="B71" s="195" t="s">
        <v>100</v>
      </c>
      <c r="D71" s="207"/>
    </row>
    <row r="72" spans="2:4" s="195" customFormat="1" ht="13.5" customHeight="1">
      <c r="B72" s="195" t="s">
        <v>101</v>
      </c>
      <c r="D72" s="207"/>
    </row>
    <row r="73" spans="3:5" s="195" customFormat="1" ht="13.5" customHeight="1">
      <c r="C73" s="31" t="s">
        <v>136</v>
      </c>
      <c r="D73" s="207"/>
      <c r="E73" s="217" t="s">
        <v>203</v>
      </c>
    </row>
    <row r="74" s="195" customFormat="1" ht="13.5" customHeight="1">
      <c r="D74" s="207"/>
    </row>
    <row r="75" spans="2:6" s="195" customFormat="1" ht="15.75">
      <c r="B75" s="195" t="s">
        <v>103</v>
      </c>
      <c r="C75" s="198"/>
      <c r="D75" s="197"/>
      <c r="F75" s="198"/>
    </row>
    <row r="76" spans="3:6" s="195" customFormat="1" ht="15.75">
      <c r="C76" s="195" t="s">
        <v>102</v>
      </c>
      <c r="D76" s="197"/>
      <c r="E76" s="217" t="s">
        <v>205</v>
      </c>
      <c r="F76" s="198"/>
    </row>
    <row r="77" spans="3:6" s="195" customFormat="1" ht="15.75" hidden="1">
      <c r="C77" s="195" t="s">
        <v>137</v>
      </c>
      <c r="D77" s="197"/>
      <c r="F77" s="198"/>
    </row>
    <row r="78" spans="3:6" s="195" customFormat="1" ht="15.75">
      <c r="C78" s="195" t="s">
        <v>204</v>
      </c>
      <c r="D78" s="197"/>
      <c r="F78" s="198"/>
    </row>
    <row r="79" spans="2:6" s="195" customFormat="1" ht="15.75" hidden="1">
      <c r="B79" s="195" t="s">
        <v>138</v>
      </c>
      <c r="D79" s="197"/>
      <c r="F79" s="198"/>
    </row>
    <row r="80" spans="2:7" s="195" customFormat="1" ht="33" customHeight="1" hidden="1">
      <c r="B80" s="350" t="s">
        <v>130</v>
      </c>
      <c r="C80" s="351"/>
      <c r="D80" s="351"/>
      <c r="E80" s="351"/>
      <c r="F80" s="351"/>
      <c r="G80" s="351"/>
    </row>
    <row r="81" spans="2:7" s="195" customFormat="1" ht="30.75" customHeight="1" hidden="1">
      <c r="B81" s="350" t="s">
        <v>132</v>
      </c>
      <c r="C81" s="351"/>
      <c r="D81" s="351"/>
      <c r="E81" s="351"/>
      <c r="F81" s="351"/>
      <c r="G81" s="351"/>
    </row>
    <row r="82" spans="3:6" s="195" customFormat="1" ht="15.75" hidden="1">
      <c r="C82" s="198"/>
      <c r="D82" s="197"/>
      <c r="F82" s="198"/>
    </row>
    <row r="83" spans="2:6" s="195" customFormat="1" ht="15.75">
      <c r="B83" s="208" t="s">
        <v>104</v>
      </c>
      <c r="C83" s="198"/>
      <c r="D83" s="197"/>
      <c r="F83" s="198"/>
    </row>
    <row r="84" spans="2:6" s="195" customFormat="1" ht="15.75">
      <c r="B84" s="195" t="s">
        <v>105</v>
      </c>
      <c r="C84" s="198"/>
      <c r="D84" s="197"/>
      <c r="F84" s="198"/>
    </row>
    <row r="85" spans="2:6" s="195" customFormat="1" ht="15.75">
      <c r="B85" s="195" t="s">
        <v>107</v>
      </c>
      <c r="C85" s="198"/>
      <c r="D85" s="197"/>
      <c r="F85" s="198"/>
    </row>
    <row r="86" spans="2:6" s="195" customFormat="1" ht="15.75">
      <c r="B86" s="218" t="s">
        <v>131</v>
      </c>
      <c r="C86" s="198"/>
      <c r="D86" s="197"/>
      <c r="F86" s="198"/>
    </row>
    <row r="87" spans="2:7" s="195" customFormat="1" ht="275.25" customHeight="1">
      <c r="B87" s="346" t="s">
        <v>208</v>
      </c>
      <c r="C87" s="346"/>
      <c r="D87" s="346"/>
      <c r="E87" s="346"/>
      <c r="F87" s="346"/>
      <c r="G87" s="346"/>
    </row>
    <row r="88" spans="2:7" s="224" customFormat="1" ht="15" customHeight="1">
      <c r="B88" s="225"/>
      <c r="C88" s="225"/>
      <c r="D88" s="225"/>
      <c r="E88" s="225"/>
      <c r="F88" s="225"/>
      <c r="G88" s="225"/>
    </row>
    <row r="89" spans="2:6" s="195" customFormat="1" ht="15.75">
      <c r="B89" s="195" t="s">
        <v>106</v>
      </c>
      <c r="C89" s="198"/>
      <c r="D89" s="197"/>
      <c r="F89" s="198"/>
    </row>
    <row r="90" spans="2:7" s="195" customFormat="1" ht="99.75" customHeight="1">
      <c r="B90" s="346" t="s">
        <v>209</v>
      </c>
      <c r="C90" s="346"/>
      <c r="D90" s="346"/>
      <c r="E90" s="346"/>
      <c r="F90" s="346"/>
      <c r="G90" s="346"/>
    </row>
    <row r="91" spans="2:6" s="195" customFormat="1" ht="15.75">
      <c r="B91" s="195" t="s">
        <v>107</v>
      </c>
      <c r="C91" s="198"/>
      <c r="D91" s="197"/>
      <c r="F91" s="198"/>
    </row>
    <row r="92" spans="2:7" s="195" customFormat="1" ht="45.75" customHeight="1">
      <c r="B92" s="346" t="s">
        <v>210</v>
      </c>
      <c r="C92" s="346"/>
      <c r="D92" s="346"/>
      <c r="E92" s="346"/>
      <c r="F92" s="346"/>
      <c r="G92" s="346"/>
    </row>
    <row r="93" spans="2:6" s="195" customFormat="1" ht="15.75" hidden="1">
      <c r="B93" s="195" t="s">
        <v>108</v>
      </c>
      <c r="C93" s="198"/>
      <c r="D93" s="197"/>
      <c r="F93" s="198"/>
    </row>
    <row r="94" spans="2:7" ht="25.5" customHeight="1" hidden="1">
      <c r="B94" s="349"/>
      <c r="C94" s="349"/>
      <c r="D94" s="349"/>
      <c r="E94" s="349"/>
      <c r="F94" s="349"/>
      <c r="G94" s="349"/>
    </row>
  </sheetData>
  <sheetProtection/>
  <mergeCells count="14">
    <mergeCell ref="B94:G94"/>
    <mergeCell ref="B81:G81"/>
    <mergeCell ref="B80:G80"/>
    <mergeCell ref="B41:G41"/>
    <mergeCell ref="C21:D21"/>
    <mergeCell ref="C22:D22"/>
    <mergeCell ref="B56:G56"/>
    <mergeCell ref="C18:D18"/>
    <mergeCell ref="C20:D20"/>
    <mergeCell ref="B92:G92"/>
    <mergeCell ref="B87:G87"/>
    <mergeCell ref="B90:G90"/>
    <mergeCell ref="C24:G24"/>
    <mergeCell ref="C25:G25"/>
  </mergeCells>
  <hyperlinks>
    <hyperlink ref="B6" r:id="rId1" display="https://e-sprawozdania.mf.gov.pl/ap/#/step2-start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  <oleObjects>
    <oleObject progId="Word.Document.12" dvAspect="DVASPECT_ICON" shapeId="211364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387"/>
  <sheetViews>
    <sheetView zoomScalePageLayoutView="0" workbookViewId="0" topLeftCell="A50">
      <selection activeCell="A23" sqref="A23"/>
    </sheetView>
  </sheetViews>
  <sheetFormatPr defaultColWidth="9.00390625" defaultRowHeight="12.75"/>
  <cols>
    <col min="1" max="1" width="57.25390625" style="1" customWidth="1"/>
    <col min="2" max="2" width="14.25390625" style="1" customWidth="1"/>
    <col min="3" max="3" width="14.75390625" style="1" bestFit="1" customWidth="1"/>
    <col min="4" max="4" width="4.125" style="1" customWidth="1"/>
    <col min="5" max="5" width="16.625" style="1" hidden="1" customWidth="1"/>
    <col min="6" max="6" width="11.375" style="1" hidden="1" customWidth="1"/>
    <col min="7" max="7" width="9.25390625" style="1" hidden="1" customWidth="1"/>
    <col min="8" max="8" width="9.625" style="1" bestFit="1" customWidth="1"/>
    <col min="9" max="9" width="12.75390625" style="1" bestFit="1" customWidth="1"/>
    <col min="10" max="16384" width="9.125" style="1" customWidth="1"/>
  </cols>
  <sheetData>
    <row r="1" s="32" customFormat="1" ht="12.75">
      <c r="A1" s="110" t="str">
        <f>Wprowadzenie!$C$24</f>
        <v>Stowarzyszenie Lokalna Grupa Działania Ziemi Mińskiej </v>
      </c>
    </row>
    <row r="2" s="32" customFormat="1" ht="12.75"/>
    <row r="3" spans="1:3" s="32" customFormat="1" ht="12.75" hidden="1">
      <c r="A3" s="353" t="s">
        <v>109</v>
      </c>
      <c r="B3" s="353"/>
      <c r="C3" s="353"/>
    </row>
    <row r="4" spans="1:3" s="32" customFormat="1" ht="12.75" hidden="1">
      <c r="A4" s="113"/>
      <c r="B4" s="114"/>
      <c r="C4" s="114"/>
    </row>
    <row r="5" spans="1:3" s="32" customFormat="1" ht="12.75" hidden="1">
      <c r="A5" s="357" t="s">
        <v>111</v>
      </c>
      <c r="B5" s="357"/>
      <c r="C5" s="357"/>
    </row>
    <row r="6" spans="1:3" s="32" customFormat="1" ht="12.75" hidden="1">
      <c r="A6" s="357" t="s">
        <v>110</v>
      </c>
      <c r="B6" s="357"/>
      <c r="C6" s="357"/>
    </row>
    <row r="7" spans="1:3" s="32" customFormat="1" ht="12.75" hidden="1">
      <c r="A7" s="113"/>
      <c r="B7" s="114"/>
      <c r="C7" s="114"/>
    </row>
    <row r="8" spans="1:3" s="32" customFormat="1" ht="12.75">
      <c r="A8" s="115" t="s">
        <v>82</v>
      </c>
      <c r="B8" s="116">
        <f>Wprowadzenie!$E$52</f>
        <v>44196</v>
      </c>
      <c r="C8" s="117"/>
    </row>
    <row r="9" s="32" customFormat="1" ht="13.5" thickBot="1">
      <c r="A9" s="53" t="s">
        <v>0</v>
      </c>
    </row>
    <row r="10" spans="1:6" s="32" customFormat="1" ht="13.5" thickBot="1">
      <c r="A10" s="149"/>
      <c r="B10" s="150" t="s">
        <v>145</v>
      </c>
      <c r="C10" s="151"/>
      <c r="E10" s="152" t="s">
        <v>143</v>
      </c>
      <c r="F10" s="152"/>
    </row>
    <row r="11" spans="1:6" s="32" customFormat="1" ht="12.75">
      <c r="A11" s="153" t="s">
        <v>1</v>
      </c>
      <c r="B11" s="154">
        <f>Wprowadzenie!$E$52</f>
        <v>44196</v>
      </c>
      <c r="C11" s="154">
        <f>Wprowadzenie!$C$52-1</f>
        <v>43830</v>
      </c>
      <c r="E11" s="358" t="s">
        <v>142</v>
      </c>
      <c r="F11" s="358"/>
    </row>
    <row r="12" spans="1:6" s="32" customFormat="1" ht="25.5">
      <c r="A12" s="153"/>
      <c r="B12" s="155" t="s">
        <v>129</v>
      </c>
      <c r="C12" s="155" t="s">
        <v>128</v>
      </c>
      <c r="E12" s="358"/>
      <c r="F12" s="358"/>
    </row>
    <row r="13" spans="1:6" s="32" customFormat="1" ht="13.5" thickBot="1">
      <c r="A13" s="156">
        <v>1</v>
      </c>
      <c r="B13" s="157">
        <v>2</v>
      </c>
      <c r="C13" s="158">
        <v>3</v>
      </c>
      <c r="E13" s="152" t="s">
        <v>144</v>
      </c>
      <c r="F13" s="152"/>
    </row>
    <row r="14" spans="1:6" s="32" customFormat="1" ht="12.75">
      <c r="A14" s="159"/>
      <c r="B14" s="160"/>
      <c r="C14" s="160"/>
      <c r="E14" s="152"/>
      <c r="F14" s="152"/>
    </row>
    <row r="15" spans="1:4" s="32" customFormat="1" ht="12.75">
      <c r="A15" s="161" t="s">
        <v>6</v>
      </c>
      <c r="B15" s="162">
        <f>B18+B26+B33</f>
        <v>1024305.6299999999</v>
      </c>
      <c r="C15" s="162">
        <f>C18+C26+C33</f>
        <v>1446748.66</v>
      </c>
      <c r="D15" s="163"/>
    </row>
    <row r="16" spans="1:4" s="32" customFormat="1" ht="13.5" thickBot="1">
      <c r="A16" s="164"/>
      <c r="B16" s="165"/>
      <c r="C16" s="165"/>
      <c r="D16" s="163"/>
    </row>
    <row r="17" spans="1:3" s="32" customFormat="1" ht="12.75">
      <c r="A17" s="148"/>
      <c r="B17" s="166"/>
      <c r="C17" s="166"/>
    </row>
    <row r="18" spans="1:3" s="32" customFormat="1" ht="12.75">
      <c r="A18" s="167" t="s">
        <v>4</v>
      </c>
      <c r="B18" s="162">
        <f>B20+B21+B22+B23+B24</f>
        <v>361408.39999999997</v>
      </c>
      <c r="C18" s="162">
        <f>C20+C21+C22+C23+C24</f>
        <v>375430.68</v>
      </c>
    </row>
    <row r="19" spans="1:3" s="32" customFormat="1" ht="13.5" thickBot="1">
      <c r="A19" s="167"/>
      <c r="B19" s="168"/>
      <c r="C19" s="168"/>
    </row>
    <row r="20" spans="1:3" s="32" customFormat="1" ht="12.75">
      <c r="A20" s="169" t="s">
        <v>16</v>
      </c>
      <c r="B20" s="170">
        <v>0</v>
      </c>
      <c r="C20" s="170">
        <v>0</v>
      </c>
    </row>
    <row r="21" spans="1:5" s="32" customFormat="1" ht="12.75">
      <c r="A21" s="169" t="s">
        <v>17</v>
      </c>
      <c r="B21" s="171">
        <f>'Informacja dodatkowa'!C12</f>
        <v>361408.39999999997</v>
      </c>
      <c r="C21" s="171">
        <v>375430.68</v>
      </c>
      <c r="E21" s="131"/>
    </row>
    <row r="22" spans="1:5" s="32" customFormat="1" ht="12.75">
      <c r="A22" s="169" t="s">
        <v>18</v>
      </c>
      <c r="B22" s="171">
        <v>0</v>
      </c>
      <c r="C22" s="171">
        <v>0</v>
      </c>
      <c r="E22" s="131"/>
    </row>
    <row r="23" spans="1:5" s="32" customFormat="1" ht="12.75">
      <c r="A23" s="169" t="s">
        <v>19</v>
      </c>
      <c r="B23" s="171">
        <v>0</v>
      </c>
      <c r="C23" s="171">
        <v>0</v>
      </c>
      <c r="E23" s="131"/>
    </row>
    <row r="24" spans="1:5" s="32" customFormat="1" ht="13.5" thickBot="1">
      <c r="A24" s="169" t="s">
        <v>20</v>
      </c>
      <c r="B24" s="172">
        <v>0</v>
      </c>
      <c r="C24" s="172">
        <v>0</v>
      </c>
      <c r="E24" s="131"/>
    </row>
    <row r="25" spans="1:5" s="32" customFormat="1" ht="12.75">
      <c r="A25" s="169"/>
      <c r="B25" s="173"/>
      <c r="C25" s="173"/>
      <c r="E25" s="131" t="s">
        <v>159</v>
      </c>
    </row>
    <row r="26" spans="1:5" s="32" customFormat="1" ht="12.75">
      <c r="A26" s="167" t="s">
        <v>5</v>
      </c>
      <c r="B26" s="162">
        <f>B28+B29+B30+B31</f>
        <v>662897.23</v>
      </c>
      <c r="C26" s="162">
        <f>C28+C29+C30+C31</f>
        <v>1071317.98</v>
      </c>
      <c r="E26" s="32" t="s">
        <v>160</v>
      </c>
    </row>
    <row r="27" spans="1:5" s="32" customFormat="1" ht="13.5" thickBot="1">
      <c r="A27" s="169"/>
      <c r="B27" s="165"/>
      <c r="C27" s="165"/>
      <c r="E27" s="32" t="s">
        <v>158</v>
      </c>
    </row>
    <row r="28" spans="1:5" s="32" customFormat="1" ht="12.75">
      <c r="A28" s="169" t="s">
        <v>21</v>
      </c>
      <c r="B28" s="170">
        <v>0</v>
      </c>
      <c r="C28" s="170">
        <v>0</v>
      </c>
      <c r="E28" s="32" t="s">
        <v>161</v>
      </c>
    </row>
    <row r="29" spans="1:5" s="32" customFormat="1" ht="12.75">
      <c r="A29" s="169" t="s">
        <v>22</v>
      </c>
      <c r="B29" s="171">
        <f>'Informacja dodatkowa'!C16</f>
        <v>199.76</v>
      </c>
      <c r="C29" s="171">
        <v>2919.33</v>
      </c>
      <c r="E29" s="131"/>
    </row>
    <row r="30" spans="1:3" s="32" customFormat="1" ht="12.75">
      <c r="A30" s="169" t="s">
        <v>23</v>
      </c>
      <c r="B30" s="171">
        <f>'Informacja dodatkowa'!C19</f>
        <v>662328.47</v>
      </c>
      <c r="C30" s="174">
        <v>1068398.65</v>
      </c>
    </row>
    <row r="31" spans="1:3" s="32" customFormat="1" ht="12.75">
      <c r="A31" s="169" t="s">
        <v>24</v>
      </c>
      <c r="B31" s="171">
        <f>'Informacja dodatkowa'!C38</f>
        <v>369</v>
      </c>
      <c r="C31" s="174">
        <v>0</v>
      </c>
    </row>
    <row r="32" spans="1:3" s="32" customFormat="1" ht="12.75">
      <c r="A32" s="175"/>
      <c r="B32" s="176"/>
      <c r="C32" s="177"/>
    </row>
    <row r="33" spans="1:3" s="32" customFormat="1" ht="12.75">
      <c r="A33" s="167" t="s">
        <v>25</v>
      </c>
      <c r="B33" s="178">
        <v>0</v>
      </c>
      <c r="C33" s="179">
        <v>0</v>
      </c>
    </row>
    <row r="34" spans="1:3" s="32" customFormat="1" ht="13.5" thickBot="1">
      <c r="A34" s="180"/>
      <c r="B34" s="181"/>
      <c r="C34" s="182"/>
    </row>
    <row r="35" spans="1:3" s="32" customFormat="1" ht="12.75">
      <c r="A35" s="109"/>
      <c r="B35" s="118"/>
      <c r="C35" s="118"/>
    </row>
    <row r="36" spans="1:3" s="32" customFormat="1" ht="12.75">
      <c r="A36" s="109"/>
      <c r="B36" s="111"/>
      <c r="C36" s="111"/>
    </row>
    <row r="37" spans="1:3" s="32" customFormat="1" ht="13.5" thickBot="1">
      <c r="A37" s="183" t="s">
        <v>2</v>
      </c>
      <c r="B37" s="118"/>
      <c r="C37" s="118"/>
    </row>
    <row r="38" spans="1:9" s="32" customFormat="1" ht="13.5" thickBot="1">
      <c r="A38" s="184"/>
      <c r="B38" s="354" t="s">
        <v>146</v>
      </c>
      <c r="C38" s="355"/>
      <c r="E38" s="152" t="s">
        <v>143</v>
      </c>
      <c r="F38" s="152"/>
      <c r="I38" s="163"/>
    </row>
    <row r="39" spans="1:6" s="32" customFormat="1" ht="12.75">
      <c r="A39" s="169" t="s">
        <v>3</v>
      </c>
      <c r="B39" s="154">
        <f>Wprowadzenie!$E$52</f>
        <v>44196</v>
      </c>
      <c r="C39" s="154">
        <f>Wprowadzenie!$C$52-1</f>
        <v>43830</v>
      </c>
      <c r="E39" s="358" t="s">
        <v>142</v>
      </c>
      <c r="F39" s="358"/>
    </row>
    <row r="40" spans="1:6" s="32" customFormat="1" ht="25.5">
      <c r="A40" s="169"/>
      <c r="B40" s="155" t="s">
        <v>129</v>
      </c>
      <c r="C40" s="155" t="s">
        <v>128</v>
      </c>
      <c r="E40" s="358"/>
      <c r="F40" s="358"/>
    </row>
    <row r="41" spans="1:6" s="32" customFormat="1" ht="13.5" thickBot="1">
      <c r="A41" s="185">
        <v>1</v>
      </c>
      <c r="B41" s="186">
        <v>2</v>
      </c>
      <c r="C41" s="186">
        <v>3</v>
      </c>
      <c r="E41" s="152" t="s">
        <v>144</v>
      </c>
      <c r="F41" s="152"/>
    </row>
    <row r="42" spans="1:3" s="32" customFormat="1" ht="12.75">
      <c r="A42" s="159"/>
      <c r="B42" s="166"/>
      <c r="C42" s="166"/>
    </row>
    <row r="43" spans="1:3" s="32" customFormat="1" ht="12.75">
      <c r="A43" s="161" t="s">
        <v>10</v>
      </c>
      <c r="B43" s="162">
        <f>B46+B55</f>
        <v>1024305.6299999998</v>
      </c>
      <c r="C43" s="162">
        <f>C46+C55</f>
        <v>1446748.66</v>
      </c>
    </row>
    <row r="44" spans="1:5" s="32" customFormat="1" ht="13.5" thickBot="1">
      <c r="A44" s="164"/>
      <c r="B44" s="168"/>
      <c r="C44" s="168"/>
      <c r="E44" s="131"/>
    </row>
    <row r="45" spans="1:5" s="32" customFormat="1" ht="12.75">
      <c r="A45" s="187"/>
      <c r="B45" s="166"/>
      <c r="C45" s="166"/>
      <c r="E45" s="131" t="s">
        <v>159</v>
      </c>
    </row>
    <row r="46" spans="1:5" s="32" customFormat="1" ht="12.75">
      <c r="A46" s="188" t="s">
        <v>7</v>
      </c>
      <c r="B46" s="162">
        <f>SUM(B49:B53)</f>
        <v>878530.7099999997</v>
      </c>
      <c r="C46" s="162">
        <f>SUM(C49:C53)</f>
        <v>1202136.47</v>
      </c>
      <c r="E46" s="32" t="s">
        <v>160</v>
      </c>
    </row>
    <row r="47" spans="1:5" s="32" customFormat="1" ht="13.5" thickBot="1">
      <c r="A47" s="188"/>
      <c r="B47" s="168"/>
      <c r="C47" s="168"/>
      <c r="E47" s="32" t="s">
        <v>158</v>
      </c>
    </row>
    <row r="48" spans="1:5" s="32" customFormat="1" ht="12.75">
      <c r="A48" s="188"/>
      <c r="B48" s="189"/>
      <c r="C48" s="189"/>
      <c r="E48" s="32" t="s">
        <v>161</v>
      </c>
    </row>
    <row r="49" spans="1:5" s="32" customFormat="1" ht="12.75">
      <c r="A49" s="190" t="s">
        <v>26</v>
      </c>
      <c r="B49" s="171">
        <v>0</v>
      </c>
      <c r="C49" s="171">
        <v>0</v>
      </c>
      <c r="E49" s="131"/>
    </row>
    <row r="50" spans="1:3" s="32" customFormat="1" ht="12.75">
      <c r="A50" s="190" t="s">
        <v>27</v>
      </c>
      <c r="B50" s="170">
        <v>0</v>
      </c>
      <c r="C50" s="170">
        <v>0</v>
      </c>
    </row>
    <row r="51" spans="1:3" s="32" customFormat="1" ht="12.75">
      <c r="A51" s="190" t="s">
        <v>28</v>
      </c>
      <c r="B51" s="170">
        <v>1205055.7999999998</v>
      </c>
      <c r="C51" s="171">
        <v>483129.15</v>
      </c>
    </row>
    <row r="52" spans="1:9" s="32" customFormat="1" ht="12.75">
      <c r="A52" s="190" t="s">
        <v>29</v>
      </c>
      <c r="B52" s="170">
        <f>'Rach ZiS'!C40</f>
        <v>-326525.0900000001</v>
      </c>
      <c r="C52" s="171">
        <v>719007.32</v>
      </c>
      <c r="D52" s="163"/>
      <c r="I52" s="32" t="s">
        <v>9</v>
      </c>
    </row>
    <row r="53" spans="1:3" s="32" customFormat="1" ht="13.5" thickBot="1">
      <c r="A53" s="191"/>
      <c r="B53" s="192"/>
      <c r="C53" s="192"/>
    </row>
    <row r="54" spans="1:3" s="32" customFormat="1" ht="12.75">
      <c r="A54" s="191"/>
      <c r="B54" s="166"/>
      <c r="C54" s="166"/>
    </row>
    <row r="55" spans="1:3" s="32" customFormat="1" ht="12.75">
      <c r="A55" s="188" t="s">
        <v>8</v>
      </c>
      <c r="B55" s="193">
        <f>SUM(B57:B61)</f>
        <v>145774.92</v>
      </c>
      <c r="C55" s="193">
        <f>SUM(C57:C61)</f>
        <v>244612.19</v>
      </c>
    </row>
    <row r="56" spans="1:3" s="32" customFormat="1" ht="13.5" thickBot="1">
      <c r="A56" s="188"/>
      <c r="B56" s="168"/>
      <c r="C56" s="168"/>
    </row>
    <row r="57" spans="1:3" s="32" customFormat="1" ht="12.75">
      <c r="A57" s="191" t="s">
        <v>30</v>
      </c>
      <c r="B57" s="170">
        <v>0</v>
      </c>
      <c r="C57" s="170">
        <v>0</v>
      </c>
    </row>
    <row r="58" spans="1:3" s="32" customFormat="1" ht="12.75">
      <c r="A58" s="191" t="s">
        <v>31</v>
      </c>
      <c r="B58" s="171">
        <v>0</v>
      </c>
      <c r="C58" s="171">
        <v>0</v>
      </c>
    </row>
    <row r="59" spans="1:3" s="32" customFormat="1" ht="12.75">
      <c r="A59" s="191" t="s">
        <v>32</v>
      </c>
      <c r="B59" s="171">
        <f>'Informacja dodatkowa'!C29</f>
        <v>24120.7</v>
      </c>
      <c r="C59" s="171">
        <v>3979.45</v>
      </c>
    </row>
    <row r="60" spans="1:3" s="32" customFormat="1" ht="12.75">
      <c r="A60" s="191" t="s">
        <v>33</v>
      </c>
      <c r="B60" s="172">
        <f>'Informacja dodatkowa'!C34</f>
        <v>121654.22</v>
      </c>
      <c r="C60" s="172">
        <v>240632.74</v>
      </c>
    </row>
    <row r="61" spans="1:3" s="32" customFormat="1" ht="13.5" thickBot="1">
      <c r="A61" s="164"/>
      <c r="B61" s="181"/>
      <c r="C61" s="181"/>
    </row>
    <row r="62" spans="1:3" s="32" customFormat="1" ht="4.5" customHeight="1">
      <c r="A62" s="109"/>
      <c r="B62" s="109"/>
      <c r="C62" s="109"/>
    </row>
    <row r="63" spans="1:3" s="32" customFormat="1" ht="12.75">
      <c r="A63" s="148"/>
      <c r="B63" s="356"/>
      <c r="C63" s="356"/>
    </row>
    <row r="64" spans="1:3" s="32" customFormat="1" ht="12.75">
      <c r="A64" s="148"/>
      <c r="B64" s="148"/>
      <c r="C64" s="148"/>
    </row>
    <row r="65" spans="1:3" s="32" customFormat="1" ht="12.75">
      <c r="A65" s="148"/>
      <c r="B65" s="194"/>
      <c r="C65" s="148"/>
    </row>
    <row r="66" spans="1:3" s="32" customFormat="1" ht="12.75">
      <c r="A66" s="109"/>
      <c r="B66" s="109"/>
      <c r="C66" s="109"/>
    </row>
    <row r="67" spans="1:3" s="32" customFormat="1" ht="12.75">
      <c r="A67" s="148"/>
      <c r="B67" s="194"/>
      <c r="C67" s="148"/>
    </row>
    <row r="68" spans="1:3" s="32" customFormat="1" ht="12.75">
      <c r="A68" s="148"/>
      <c r="B68" s="148"/>
      <c r="C68" s="148"/>
    </row>
    <row r="69" spans="1:3" s="32" customFormat="1" ht="12.75">
      <c r="A69" s="148"/>
      <c r="B69" s="148"/>
      <c r="C69" s="148"/>
    </row>
    <row r="70" spans="1:3" s="32" customFormat="1" ht="12.75">
      <c r="A70" s="148"/>
      <c r="B70" s="148"/>
      <c r="C70" s="148"/>
    </row>
    <row r="71" spans="1:3" s="32" customFormat="1" ht="12.75">
      <c r="A71" s="148"/>
      <c r="B71" s="148"/>
      <c r="C71" s="148"/>
    </row>
    <row r="72" spans="1:3" s="32" customFormat="1" ht="12.75">
      <c r="A72" s="148"/>
      <c r="B72" s="148"/>
      <c r="C72" s="148"/>
    </row>
    <row r="73" spans="1:3" s="32" customFormat="1" ht="12.75">
      <c r="A73" s="148"/>
      <c r="B73" s="148"/>
      <c r="C73" s="148"/>
    </row>
    <row r="74" spans="1:3" s="32" customFormat="1" ht="12.75">
      <c r="A74" s="148"/>
      <c r="B74" s="148"/>
      <c r="C74" s="148"/>
    </row>
    <row r="75" spans="1:3" s="32" customFormat="1" ht="12.75">
      <c r="A75" s="148"/>
      <c r="B75" s="148"/>
      <c r="C75" s="148"/>
    </row>
    <row r="76" spans="1:3" s="32" customFormat="1" ht="12.75">
      <c r="A76" s="148"/>
      <c r="B76" s="148"/>
      <c r="C76" s="148"/>
    </row>
    <row r="77" spans="1:3" s="32" customFormat="1" ht="12.75">
      <c r="A77" s="148"/>
      <c r="B77" s="148"/>
      <c r="C77" s="148"/>
    </row>
    <row r="78" spans="1:3" s="32" customFormat="1" ht="12.75">
      <c r="A78" s="148"/>
      <c r="B78" s="148"/>
      <c r="C78" s="148"/>
    </row>
    <row r="79" spans="1:3" s="32" customFormat="1" ht="12.75">
      <c r="A79" s="148"/>
      <c r="B79" s="148"/>
      <c r="C79" s="148"/>
    </row>
    <row r="80" spans="1:3" s="32" customFormat="1" ht="12.75">
      <c r="A80" s="148"/>
      <c r="B80" s="148"/>
      <c r="C80" s="148"/>
    </row>
    <row r="81" spans="1:3" s="32" customFormat="1" ht="12.75">
      <c r="A81" s="148"/>
      <c r="B81" s="148"/>
      <c r="C81" s="148"/>
    </row>
    <row r="82" spans="1:3" s="32" customFormat="1" ht="12.75">
      <c r="A82" s="148"/>
      <c r="B82" s="148"/>
      <c r="C82" s="148"/>
    </row>
    <row r="83" spans="1:3" s="32" customFormat="1" ht="12.75">
      <c r="A83" s="148"/>
      <c r="B83" s="148"/>
      <c r="C83" s="148"/>
    </row>
    <row r="84" spans="1:3" s="32" customFormat="1" ht="12.75">
      <c r="A84" s="148"/>
      <c r="B84" s="148"/>
      <c r="C84" s="148"/>
    </row>
    <row r="85" spans="1:3" s="32" customFormat="1" ht="12.75">
      <c r="A85" s="148"/>
      <c r="B85" s="148"/>
      <c r="C85" s="148"/>
    </row>
    <row r="86" spans="1:3" s="32" customFormat="1" ht="12.75">
      <c r="A86" s="152"/>
      <c r="B86" s="152"/>
      <c r="C86" s="152"/>
    </row>
    <row r="87" spans="1:3" s="32" customFormat="1" ht="12.75">
      <c r="A87" s="152"/>
      <c r="B87" s="152"/>
      <c r="C87" s="152"/>
    </row>
    <row r="88" spans="1:3" s="32" customFormat="1" ht="12.75">
      <c r="A88" s="152"/>
      <c r="B88" s="152"/>
      <c r="C88" s="152"/>
    </row>
    <row r="89" spans="1:3" s="32" customFormat="1" ht="12.75">
      <c r="A89" s="152"/>
      <c r="B89" s="152"/>
      <c r="C89" s="152"/>
    </row>
    <row r="90" spans="1:3" s="32" customFormat="1" ht="12.75">
      <c r="A90" s="152"/>
      <c r="B90" s="152"/>
      <c r="C90" s="152"/>
    </row>
    <row r="91" spans="1:3" s="32" customFormat="1" ht="12.75">
      <c r="A91" s="152"/>
      <c r="B91" s="152"/>
      <c r="C91" s="152"/>
    </row>
    <row r="92" spans="1:3" s="32" customFormat="1" ht="12.75">
      <c r="A92" s="152"/>
      <c r="B92" s="152"/>
      <c r="C92" s="152"/>
    </row>
    <row r="93" spans="1:3" s="32" customFormat="1" ht="12.75">
      <c r="A93" s="152"/>
      <c r="B93" s="152"/>
      <c r="C93" s="152"/>
    </row>
    <row r="94" spans="1:3" s="32" customFormat="1" ht="12.75">
      <c r="A94" s="152"/>
      <c r="B94" s="152"/>
      <c r="C94" s="152"/>
    </row>
    <row r="95" spans="1:3" s="32" customFormat="1" ht="12.75">
      <c r="A95" s="152"/>
      <c r="B95" s="152"/>
      <c r="C95" s="152"/>
    </row>
    <row r="96" spans="1:3" s="32" customFormat="1" ht="12.75">
      <c r="A96" s="152"/>
      <c r="B96" s="152"/>
      <c r="C96" s="152"/>
    </row>
    <row r="97" spans="1:3" s="32" customFormat="1" ht="12.75">
      <c r="A97" s="152"/>
      <c r="B97" s="152"/>
      <c r="C97" s="152"/>
    </row>
    <row r="98" spans="1:3" s="32" customFormat="1" ht="12.75">
      <c r="A98" s="152"/>
      <c r="B98" s="152"/>
      <c r="C98" s="152"/>
    </row>
    <row r="99" spans="1:3" s="32" customFormat="1" ht="12.75">
      <c r="A99" s="152"/>
      <c r="B99" s="152"/>
      <c r="C99" s="152"/>
    </row>
    <row r="100" spans="1:3" s="32" customFormat="1" ht="12.75">
      <c r="A100" s="152"/>
      <c r="B100" s="152"/>
      <c r="C100" s="152"/>
    </row>
    <row r="101" spans="1:3" s="32" customFormat="1" ht="12.75">
      <c r="A101" s="152"/>
      <c r="B101" s="152"/>
      <c r="C101" s="152"/>
    </row>
    <row r="102" spans="1:3" s="32" customFormat="1" ht="12.75">
      <c r="A102" s="152"/>
      <c r="B102" s="152"/>
      <c r="C102" s="152"/>
    </row>
    <row r="103" spans="1:3" s="32" customFormat="1" ht="12.75">
      <c r="A103" s="152"/>
      <c r="B103" s="152"/>
      <c r="C103" s="152"/>
    </row>
    <row r="104" spans="1:3" s="32" customFormat="1" ht="12.75">
      <c r="A104" s="152"/>
      <c r="B104" s="152"/>
      <c r="C104" s="152"/>
    </row>
    <row r="105" spans="1:3" s="32" customFormat="1" ht="12.75">
      <c r="A105" s="152"/>
      <c r="B105" s="152"/>
      <c r="C105" s="152"/>
    </row>
    <row r="106" spans="1:3" s="32" customFormat="1" ht="12.75">
      <c r="A106" s="152"/>
      <c r="B106" s="152"/>
      <c r="C106" s="152"/>
    </row>
    <row r="107" spans="1:3" s="32" customFormat="1" ht="12.75">
      <c r="A107" s="152"/>
      <c r="B107" s="152"/>
      <c r="C107" s="152"/>
    </row>
    <row r="108" spans="1:3" s="32" customFormat="1" ht="12.75">
      <c r="A108" s="152"/>
      <c r="B108" s="152"/>
      <c r="C108" s="152"/>
    </row>
    <row r="109" spans="1:3" s="32" customFormat="1" ht="12.75">
      <c r="A109" s="152"/>
      <c r="B109" s="152"/>
      <c r="C109" s="152"/>
    </row>
    <row r="110" spans="1:3" s="32" customFormat="1" ht="12.75">
      <c r="A110" s="152"/>
      <c r="B110" s="152"/>
      <c r="C110" s="152"/>
    </row>
    <row r="111" spans="1:3" s="32" customFormat="1" ht="12.75">
      <c r="A111" s="152"/>
      <c r="B111" s="152"/>
      <c r="C111" s="152"/>
    </row>
    <row r="112" spans="1:3" s="32" customFormat="1" ht="12.75">
      <c r="A112" s="152"/>
      <c r="B112" s="152"/>
      <c r="C112" s="152"/>
    </row>
    <row r="113" spans="1:3" s="32" customFormat="1" ht="12.75">
      <c r="A113" s="152"/>
      <c r="B113" s="152"/>
      <c r="C113" s="152"/>
    </row>
    <row r="114" spans="1:3" s="32" customFormat="1" ht="12.75">
      <c r="A114" s="152"/>
      <c r="B114" s="152"/>
      <c r="C114" s="152"/>
    </row>
    <row r="115" spans="1:3" s="32" customFormat="1" ht="12.75">
      <c r="A115" s="152"/>
      <c r="B115" s="152"/>
      <c r="C115" s="152"/>
    </row>
    <row r="116" spans="1:3" s="32" customFormat="1" ht="12.75">
      <c r="A116" s="152"/>
      <c r="B116" s="152"/>
      <c r="C116" s="152"/>
    </row>
    <row r="117" spans="1:3" s="32" customFormat="1" ht="12.75">
      <c r="A117" s="152"/>
      <c r="B117" s="152"/>
      <c r="C117" s="152"/>
    </row>
    <row r="118" spans="1:3" s="32" customFormat="1" ht="12.75">
      <c r="A118" s="152"/>
      <c r="B118" s="152"/>
      <c r="C118" s="152"/>
    </row>
    <row r="119" spans="1:3" s="32" customFormat="1" ht="12.75">
      <c r="A119" s="152"/>
      <c r="B119" s="152"/>
      <c r="C119" s="152"/>
    </row>
    <row r="120" spans="1:3" s="32" customFormat="1" ht="12.75">
      <c r="A120" s="152"/>
      <c r="B120" s="152"/>
      <c r="C120" s="152"/>
    </row>
    <row r="121" spans="1:3" s="32" customFormat="1" ht="12.75">
      <c r="A121" s="152"/>
      <c r="B121" s="152"/>
      <c r="C121" s="152"/>
    </row>
    <row r="122" spans="1:3" s="32" customFormat="1" ht="12.75">
      <c r="A122" s="152"/>
      <c r="B122" s="152"/>
      <c r="C122" s="152"/>
    </row>
    <row r="123" spans="1:3" s="32" customFormat="1" ht="12.75">
      <c r="A123" s="152"/>
      <c r="B123" s="152"/>
      <c r="C123" s="152"/>
    </row>
    <row r="124" spans="1:3" s="32" customFormat="1" ht="12.75">
      <c r="A124" s="152"/>
      <c r="B124" s="152"/>
      <c r="C124" s="152"/>
    </row>
    <row r="125" spans="1:3" s="32" customFormat="1" ht="12.75">
      <c r="A125" s="152"/>
      <c r="B125" s="152"/>
      <c r="C125" s="152"/>
    </row>
    <row r="126" spans="1:3" s="32" customFormat="1" ht="12.75">
      <c r="A126" s="152"/>
      <c r="B126" s="152"/>
      <c r="C126" s="152"/>
    </row>
    <row r="127" spans="1:3" s="32" customFormat="1" ht="12.75">
      <c r="A127" s="152"/>
      <c r="B127" s="152"/>
      <c r="C127" s="152"/>
    </row>
    <row r="128" spans="1:3" s="32" customFormat="1" ht="12.75">
      <c r="A128" s="152"/>
      <c r="B128" s="152"/>
      <c r="C128" s="152"/>
    </row>
    <row r="129" spans="1:3" s="32" customFormat="1" ht="12.75">
      <c r="A129" s="152"/>
      <c r="B129" s="152"/>
      <c r="C129" s="152"/>
    </row>
    <row r="130" spans="1:3" s="32" customFormat="1" ht="12.75">
      <c r="A130" s="152"/>
      <c r="B130" s="152"/>
      <c r="C130" s="152"/>
    </row>
    <row r="131" spans="1:3" s="32" customFormat="1" ht="12.75">
      <c r="A131" s="152"/>
      <c r="B131" s="152"/>
      <c r="C131" s="152"/>
    </row>
    <row r="132" spans="1:3" s="32" customFormat="1" ht="12.75">
      <c r="A132" s="152"/>
      <c r="B132" s="152"/>
      <c r="C132" s="152"/>
    </row>
    <row r="133" spans="1:3" s="32" customFormat="1" ht="12.75">
      <c r="A133" s="152"/>
      <c r="B133" s="152"/>
      <c r="C133" s="152"/>
    </row>
    <row r="134" spans="1:3" s="32" customFormat="1" ht="12.75">
      <c r="A134" s="152"/>
      <c r="B134" s="152"/>
      <c r="C134" s="152"/>
    </row>
    <row r="135" spans="1:3" s="32" customFormat="1" ht="12.75">
      <c r="A135" s="152"/>
      <c r="B135" s="152"/>
      <c r="C135" s="152"/>
    </row>
    <row r="136" spans="1:3" s="32" customFormat="1" ht="12.75">
      <c r="A136" s="152"/>
      <c r="B136" s="152"/>
      <c r="C136" s="152"/>
    </row>
    <row r="137" spans="1:3" s="32" customFormat="1" ht="12.75">
      <c r="A137" s="152"/>
      <c r="B137" s="152"/>
      <c r="C137" s="152"/>
    </row>
    <row r="138" spans="1:3" s="32" customFormat="1" ht="12.75">
      <c r="A138" s="152"/>
      <c r="B138" s="152"/>
      <c r="C138" s="152"/>
    </row>
    <row r="139" spans="1:3" s="32" customFormat="1" ht="12.75">
      <c r="A139" s="152"/>
      <c r="B139" s="152"/>
      <c r="C139" s="152"/>
    </row>
    <row r="140" spans="1:3" s="32" customFormat="1" ht="12.75">
      <c r="A140" s="152"/>
      <c r="B140" s="152"/>
      <c r="C140" s="152"/>
    </row>
    <row r="141" spans="1:3" s="32" customFormat="1" ht="12.75">
      <c r="A141" s="152"/>
      <c r="B141" s="152"/>
      <c r="C141" s="152"/>
    </row>
    <row r="142" spans="1:3" s="32" customFormat="1" ht="12.75">
      <c r="A142" s="152"/>
      <c r="B142" s="152"/>
      <c r="C142" s="152"/>
    </row>
    <row r="143" spans="1:3" s="32" customFormat="1" ht="12.75">
      <c r="A143" s="152"/>
      <c r="B143" s="152"/>
      <c r="C143" s="152"/>
    </row>
    <row r="144" spans="1:3" s="32" customFormat="1" ht="12.75">
      <c r="A144" s="152"/>
      <c r="B144" s="152"/>
      <c r="C144" s="152"/>
    </row>
    <row r="145" spans="1:3" s="32" customFormat="1" ht="12.75">
      <c r="A145" s="152"/>
      <c r="B145" s="152"/>
      <c r="C145" s="152"/>
    </row>
    <row r="146" spans="1:3" s="32" customFormat="1" ht="12.75">
      <c r="A146" s="152"/>
      <c r="B146" s="152"/>
      <c r="C146" s="152"/>
    </row>
    <row r="147" spans="1:3" s="32" customFormat="1" ht="12.75">
      <c r="A147" s="152"/>
      <c r="B147" s="152"/>
      <c r="C147" s="152"/>
    </row>
    <row r="148" spans="1:3" s="32" customFormat="1" ht="12.75">
      <c r="A148" s="152"/>
      <c r="B148" s="152"/>
      <c r="C148" s="152"/>
    </row>
    <row r="149" spans="1:3" s="32" customFormat="1" ht="12.75">
      <c r="A149" s="152"/>
      <c r="B149" s="152"/>
      <c r="C149" s="152"/>
    </row>
    <row r="150" spans="1:3" s="32" customFormat="1" ht="12.75">
      <c r="A150" s="152"/>
      <c r="B150" s="152"/>
      <c r="C150" s="152"/>
    </row>
    <row r="151" spans="1:3" s="32" customFormat="1" ht="12.75">
      <c r="A151" s="152"/>
      <c r="B151" s="152"/>
      <c r="C151" s="152"/>
    </row>
    <row r="152" spans="1:3" s="32" customFormat="1" ht="12.75">
      <c r="A152" s="152"/>
      <c r="B152" s="152"/>
      <c r="C152" s="152"/>
    </row>
    <row r="153" spans="1:3" s="32" customFormat="1" ht="12.75">
      <c r="A153" s="152"/>
      <c r="B153" s="152"/>
      <c r="C153" s="152"/>
    </row>
    <row r="154" spans="1:3" s="32" customFormat="1" ht="12.75">
      <c r="A154" s="152"/>
      <c r="B154" s="152"/>
      <c r="C154" s="152"/>
    </row>
    <row r="155" spans="1:3" s="32" customFormat="1" ht="12.75">
      <c r="A155" s="152"/>
      <c r="B155" s="152"/>
      <c r="C155" s="152"/>
    </row>
    <row r="156" spans="1:3" s="32" customFormat="1" ht="12.75">
      <c r="A156" s="152"/>
      <c r="B156" s="152"/>
      <c r="C156" s="152"/>
    </row>
    <row r="157" spans="1:3" s="32" customFormat="1" ht="12.75">
      <c r="A157" s="152"/>
      <c r="B157" s="152"/>
      <c r="C157" s="152"/>
    </row>
    <row r="158" spans="1:3" s="32" customFormat="1" ht="12.75">
      <c r="A158" s="152"/>
      <c r="B158" s="152"/>
      <c r="C158" s="152"/>
    </row>
    <row r="159" spans="1:3" s="32" customFormat="1" ht="12.75">
      <c r="A159" s="152"/>
      <c r="B159" s="152"/>
      <c r="C159" s="152"/>
    </row>
    <row r="160" spans="1:3" s="32" customFormat="1" ht="12.75">
      <c r="A160" s="152"/>
      <c r="B160" s="152"/>
      <c r="C160" s="152"/>
    </row>
    <row r="161" spans="1:3" s="32" customFormat="1" ht="12.75">
      <c r="A161" s="152"/>
      <c r="B161" s="152"/>
      <c r="C161" s="152"/>
    </row>
    <row r="162" spans="1:3" s="32" customFormat="1" ht="12.75">
      <c r="A162" s="152"/>
      <c r="B162" s="152"/>
      <c r="C162" s="152"/>
    </row>
    <row r="163" spans="1:3" s="32" customFormat="1" ht="12.75">
      <c r="A163" s="152"/>
      <c r="B163" s="152"/>
      <c r="C163" s="152"/>
    </row>
    <row r="164" spans="1:3" s="32" customFormat="1" ht="12.75">
      <c r="A164" s="152"/>
      <c r="B164" s="152"/>
      <c r="C164" s="152"/>
    </row>
    <row r="165" spans="1:3" s="32" customFormat="1" ht="12.75">
      <c r="A165" s="152"/>
      <c r="B165" s="152"/>
      <c r="C165" s="152"/>
    </row>
    <row r="166" spans="1:3" s="32" customFormat="1" ht="12.75">
      <c r="A166" s="152"/>
      <c r="B166" s="152"/>
      <c r="C166" s="152"/>
    </row>
    <row r="167" spans="1:3" s="32" customFormat="1" ht="12.75">
      <c r="A167" s="152"/>
      <c r="B167" s="152"/>
      <c r="C167" s="152"/>
    </row>
    <row r="168" spans="1:3" s="32" customFormat="1" ht="12.75">
      <c r="A168" s="152"/>
      <c r="B168" s="152"/>
      <c r="C168" s="152"/>
    </row>
    <row r="169" spans="1:3" s="32" customFormat="1" ht="12.75">
      <c r="A169" s="152"/>
      <c r="B169" s="152"/>
      <c r="C169" s="152"/>
    </row>
    <row r="170" spans="1:3" s="32" customFormat="1" ht="12.75">
      <c r="A170" s="152"/>
      <c r="B170" s="152"/>
      <c r="C170" s="152"/>
    </row>
    <row r="171" spans="1:3" s="32" customFormat="1" ht="12.75">
      <c r="A171" s="152"/>
      <c r="B171" s="152"/>
      <c r="C171" s="152"/>
    </row>
    <row r="172" spans="1:3" s="32" customFormat="1" ht="12.75">
      <c r="A172" s="152"/>
      <c r="B172" s="152"/>
      <c r="C172" s="152"/>
    </row>
    <row r="173" spans="1:3" s="32" customFormat="1" ht="12.75">
      <c r="A173" s="152"/>
      <c r="B173" s="152"/>
      <c r="C173" s="152"/>
    </row>
    <row r="174" spans="1:3" s="32" customFormat="1" ht="12.75">
      <c r="A174" s="152"/>
      <c r="B174" s="152"/>
      <c r="C174" s="152"/>
    </row>
    <row r="175" spans="1:3" s="32" customFormat="1" ht="12.75">
      <c r="A175" s="152"/>
      <c r="B175" s="152"/>
      <c r="C175" s="152"/>
    </row>
    <row r="176" spans="1:3" s="32" customFormat="1" ht="12.75">
      <c r="A176" s="152"/>
      <c r="B176" s="152"/>
      <c r="C176" s="152"/>
    </row>
    <row r="177" spans="1:3" s="32" customFormat="1" ht="12.75">
      <c r="A177" s="152"/>
      <c r="B177" s="152"/>
      <c r="C177" s="152"/>
    </row>
    <row r="178" spans="1:3" s="32" customFormat="1" ht="12.75">
      <c r="A178" s="152"/>
      <c r="B178" s="152"/>
      <c r="C178" s="152"/>
    </row>
    <row r="179" spans="1:3" s="32" customFormat="1" ht="12.75">
      <c r="A179" s="152"/>
      <c r="B179" s="152"/>
      <c r="C179" s="152"/>
    </row>
    <row r="180" spans="1:3" s="32" customFormat="1" ht="12.75">
      <c r="A180" s="152"/>
      <c r="B180" s="152"/>
      <c r="C180" s="152"/>
    </row>
    <row r="181" spans="1:3" s="32" customFormat="1" ht="12.75">
      <c r="A181" s="152"/>
      <c r="B181" s="152"/>
      <c r="C181" s="152"/>
    </row>
    <row r="182" spans="1:3" s="32" customFormat="1" ht="12.75">
      <c r="A182" s="152"/>
      <c r="B182" s="152"/>
      <c r="C182" s="152"/>
    </row>
    <row r="183" spans="1:3" s="32" customFormat="1" ht="12.75">
      <c r="A183" s="152"/>
      <c r="B183" s="152"/>
      <c r="C183" s="152"/>
    </row>
    <row r="184" spans="1:3" s="32" customFormat="1" ht="12.75">
      <c r="A184" s="152"/>
      <c r="B184" s="152"/>
      <c r="C184" s="152"/>
    </row>
    <row r="185" spans="1:3" s="32" customFormat="1" ht="12.75">
      <c r="A185" s="152"/>
      <c r="B185" s="152"/>
      <c r="C185" s="152"/>
    </row>
    <row r="186" spans="1:3" s="32" customFormat="1" ht="12.75">
      <c r="A186" s="152"/>
      <c r="B186" s="152"/>
      <c r="C186" s="152"/>
    </row>
    <row r="187" spans="1:3" s="32" customFormat="1" ht="12.75">
      <c r="A187" s="152"/>
      <c r="B187" s="152"/>
      <c r="C187" s="152"/>
    </row>
    <row r="188" spans="1:3" s="32" customFormat="1" ht="12.75">
      <c r="A188" s="152"/>
      <c r="B188" s="152"/>
      <c r="C188" s="152"/>
    </row>
    <row r="189" spans="1:3" s="32" customFormat="1" ht="12.75">
      <c r="A189" s="152"/>
      <c r="B189" s="152"/>
      <c r="C189" s="152"/>
    </row>
    <row r="190" spans="1:3" s="32" customFormat="1" ht="12.75">
      <c r="A190" s="152"/>
      <c r="B190" s="152"/>
      <c r="C190" s="152"/>
    </row>
    <row r="191" spans="1:3" s="32" customFormat="1" ht="12.75">
      <c r="A191" s="152"/>
      <c r="B191" s="152"/>
      <c r="C191" s="152"/>
    </row>
    <row r="192" spans="1:3" s="32" customFormat="1" ht="12.75">
      <c r="A192" s="152"/>
      <c r="B192" s="152"/>
      <c r="C192" s="152"/>
    </row>
    <row r="193" spans="1:3" s="32" customFormat="1" ht="12.75">
      <c r="A193" s="152"/>
      <c r="B193" s="152"/>
      <c r="C193" s="152"/>
    </row>
    <row r="194" spans="1:3" s="32" customFormat="1" ht="12.75">
      <c r="A194" s="152"/>
      <c r="B194" s="152"/>
      <c r="C194" s="152"/>
    </row>
    <row r="195" spans="1:3" s="32" customFormat="1" ht="12.75">
      <c r="A195" s="152"/>
      <c r="B195" s="152"/>
      <c r="C195" s="152"/>
    </row>
    <row r="196" spans="1:3" s="32" customFormat="1" ht="12.75">
      <c r="A196" s="152"/>
      <c r="B196" s="152"/>
      <c r="C196" s="152"/>
    </row>
    <row r="197" spans="1:3" s="32" customFormat="1" ht="12.75">
      <c r="A197" s="152"/>
      <c r="B197" s="152"/>
      <c r="C197" s="152"/>
    </row>
    <row r="198" spans="1:3" s="32" customFormat="1" ht="12.75">
      <c r="A198" s="152"/>
      <c r="B198" s="152"/>
      <c r="C198" s="152"/>
    </row>
    <row r="199" spans="1:3" s="32" customFormat="1" ht="12.75">
      <c r="A199" s="152"/>
      <c r="B199" s="152"/>
      <c r="C199" s="152"/>
    </row>
    <row r="200" spans="1:3" s="32" customFormat="1" ht="12.75">
      <c r="A200" s="152"/>
      <c r="B200" s="152"/>
      <c r="C200" s="152"/>
    </row>
    <row r="201" spans="1:3" s="32" customFormat="1" ht="12.75">
      <c r="A201" s="152"/>
      <c r="B201" s="152"/>
      <c r="C201" s="152"/>
    </row>
    <row r="202" spans="1:3" s="32" customFormat="1" ht="12.75">
      <c r="A202" s="152"/>
      <c r="B202" s="152"/>
      <c r="C202" s="152"/>
    </row>
    <row r="203" spans="1:3" s="32" customFormat="1" ht="12.75">
      <c r="A203" s="152"/>
      <c r="B203" s="152"/>
      <c r="C203" s="152"/>
    </row>
    <row r="204" spans="1:3" s="32" customFormat="1" ht="12.75">
      <c r="A204" s="152"/>
      <c r="B204" s="152"/>
      <c r="C204" s="152"/>
    </row>
    <row r="205" spans="1:3" s="32" customFormat="1" ht="12.75">
      <c r="A205" s="152"/>
      <c r="B205" s="152"/>
      <c r="C205" s="152"/>
    </row>
    <row r="206" spans="1:3" s="32" customFormat="1" ht="12.75">
      <c r="A206" s="152"/>
      <c r="B206" s="152"/>
      <c r="C206" s="152"/>
    </row>
    <row r="207" spans="1:3" s="32" customFormat="1" ht="12.75">
      <c r="A207" s="152"/>
      <c r="B207" s="152"/>
      <c r="C207" s="152"/>
    </row>
    <row r="208" spans="1:3" s="32" customFormat="1" ht="12.75">
      <c r="A208" s="152"/>
      <c r="B208" s="152"/>
      <c r="C208" s="152"/>
    </row>
    <row r="209" spans="1:3" s="32" customFormat="1" ht="12.75">
      <c r="A209" s="152"/>
      <c r="B209" s="152"/>
      <c r="C209" s="152"/>
    </row>
    <row r="210" spans="1:3" s="32" customFormat="1" ht="12.75">
      <c r="A210" s="152"/>
      <c r="B210" s="152"/>
      <c r="C210" s="152"/>
    </row>
    <row r="211" spans="1:3" s="32" customFormat="1" ht="12.75">
      <c r="A211" s="152"/>
      <c r="B211" s="152"/>
      <c r="C211" s="152"/>
    </row>
    <row r="212" spans="1:3" s="32" customFormat="1" ht="12.75">
      <c r="A212" s="152"/>
      <c r="B212" s="152"/>
      <c r="C212" s="152"/>
    </row>
    <row r="213" spans="1:3" s="32" customFormat="1" ht="12.75">
      <c r="A213" s="152"/>
      <c r="B213" s="152"/>
      <c r="C213" s="152"/>
    </row>
    <row r="214" spans="1:3" s="32" customFormat="1" ht="12.75">
      <c r="A214" s="152"/>
      <c r="B214" s="152"/>
      <c r="C214" s="152"/>
    </row>
    <row r="215" spans="1:3" s="32" customFormat="1" ht="12.75">
      <c r="A215" s="152"/>
      <c r="B215" s="152"/>
      <c r="C215" s="152"/>
    </row>
    <row r="216" spans="1:3" s="32" customFormat="1" ht="12.75">
      <c r="A216" s="152"/>
      <c r="B216" s="152"/>
      <c r="C216" s="152"/>
    </row>
    <row r="217" spans="1:3" s="32" customFormat="1" ht="12.75">
      <c r="A217" s="152"/>
      <c r="B217" s="152"/>
      <c r="C217" s="152"/>
    </row>
    <row r="218" spans="1:3" s="32" customFormat="1" ht="12.75">
      <c r="A218" s="152"/>
      <c r="B218" s="152"/>
      <c r="C218" s="152"/>
    </row>
    <row r="219" spans="1:3" s="32" customFormat="1" ht="12.75">
      <c r="A219" s="152"/>
      <c r="B219" s="152"/>
      <c r="C219" s="152"/>
    </row>
    <row r="220" spans="1:3" s="32" customFormat="1" ht="12.75">
      <c r="A220" s="152"/>
      <c r="B220" s="152"/>
      <c r="C220" s="152"/>
    </row>
    <row r="221" spans="1:3" s="32" customFormat="1" ht="12.75">
      <c r="A221" s="152"/>
      <c r="B221" s="152"/>
      <c r="C221" s="152"/>
    </row>
    <row r="222" spans="1:3" s="32" customFormat="1" ht="12.75">
      <c r="A222" s="152"/>
      <c r="B222" s="152"/>
      <c r="C222" s="152"/>
    </row>
    <row r="223" spans="1:3" s="32" customFormat="1" ht="12.75">
      <c r="A223" s="152"/>
      <c r="B223" s="152"/>
      <c r="C223" s="152"/>
    </row>
    <row r="224" spans="1:3" s="32" customFormat="1" ht="12.75">
      <c r="A224" s="152"/>
      <c r="B224" s="152"/>
      <c r="C224" s="152"/>
    </row>
    <row r="225" spans="1:3" s="32" customFormat="1" ht="12.75">
      <c r="A225" s="152"/>
      <c r="B225" s="152"/>
      <c r="C225" s="152"/>
    </row>
    <row r="226" spans="1:3" s="32" customFormat="1" ht="12.75">
      <c r="A226" s="152"/>
      <c r="B226" s="152"/>
      <c r="C226" s="152"/>
    </row>
    <row r="227" spans="1:3" s="32" customFormat="1" ht="12.75">
      <c r="A227" s="152"/>
      <c r="B227" s="152"/>
      <c r="C227" s="152"/>
    </row>
    <row r="228" spans="1:3" s="32" customFormat="1" ht="12.75">
      <c r="A228" s="152"/>
      <c r="B228" s="152"/>
      <c r="C228" s="152"/>
    </row>
    <row r="229" spans="1:3" s="32" customFormat="1" ht="12.75">
      <c r="A229" s="152"/>
      <c r="B229" s="152"/>
      <c r="C229" s="152"/>
    </row>
    <row r="230" spans="1:3" s="32" customFormat="1" ht="12.75">
      <c r="A230" s="152"/>
      <c r="B230" s="152"/>
      <c r="C230" s="152"/>
    </row>
    <row r="231" spans="1:3" s="32" customFormat="1" ht="12.75">
      <c r="A231" s="152"/>
      <c r="B231" s="152"/>
      <c r="C231" s="152"/>
    </row>
    <row r="232" spans="1:3" s="32" customFormat="1" ht="12.75">
      <c r="A232" s="152"/>
      <c r="B232" s="152"/>
      <c r="C232" s="152"/>
    </row>
    <row r="233" spans="1:3" s="32" customFormat="1" ht="12.75">
      <c r="A233" s="152"/>
      <c r="B233" s="152"/>
      <c r="C233" s="152"/>
    </row>
    <row r="234" spans="1:3" s="32" customFormat="1" ht="12.75">
      <c r="A234" s="152"/>
      <c r="B234" s="152"/>
      <c r="C234" s="152"/>
    </row>
    <row r="235" spans="1:3" s="32" customFormat="1" ht="12.75">
      <c r="A235" s="152"/>
      <c r="B235" s="152"/>
      <c r="C235" s="152"/>
    </row>
    <row r="236" spans="1:3" s="32" customFormat="1" ht="12.75">
      <c r="A236" s="152"/>
      <c r="B236" s="152"/>
      <c r="C236" s="152"/>
    </row>
    <row r="237" spans="1:3" s="32" customFormat="1" ht="12.75">
      <c r="A237" s="152"/>
      <c r="B237" s="152"/>
      <c r="C237" s="152"/>
    </row>
    <row r="238" spans="1:3" s="32" customFormat="1" ht="12.75">
      <c r="A238" s="152"/>
      <c r="B238" s="152"/>
      <c r="C238" s="152"/>
    </row>
    <row r="239" spans="1:3" s="32" customFormat="1" ht="12.75">
      <c r="A239" s="152"/>
      <c r="B239" s="152"/>
      <c r="C239" s="152"/>
    </row>
    <row r="240" spans="1:3" s="32" customFormat="1" ht="12.75">
      <c r="A240" s="152"/>
      <c r="B240" s="152"/>
      <c r="C240" s="152"/>
    </row>
    <row r="241" spans="1:3" s="32" customFormat="1" ht="12.75">
      <c r="A241" s="152"/>
      <c r="B241" s="152"/>
      <c r="C241" s="152"/>
    </row>
    <row r="242" spans="1:3" s="32" customFormat="1" ht="12.75">
      <c r="A242" s="152"/>
      <c r="B242" s="152"/>
      <c r="C242" s="152"/>
    </row>
    <row r="243" spans="1:3" ht="11.25">
      <c r="A243" s="15"/>
      <c r="B243" s="15"/>
      <c r="C243" s="15"/>
    </row>
    <row r="244" spans="1:3" ht="11.25">
      <c r="A244" s="15"/>
      <c r="B244" s="15"/>
      <c r="C244" s="15"/>
    </row>
    <row r="245" spans="1:3" ht="11.25">
      <c r="A245" s="15"/>
      <c r="B245" s="15"/>
      <c r="C245" s="15"/>
    </row>
    <row r="246" spans="1:3" ht="11.25">
      <c r="A246" s="15"/>
      <c r="B246" s="15"/>
      <c r="C246" s="15"/>
    </row>
    <row r="247" spans="1:3" ht="11.25">
      <c r="A247" s="15"/>
      <c r="B247" s="15"/>
      <c r="C247" s="15"/>
    </row>
    <row r="248" spans="1:3" ht="11.25">
      <c r="A248" s="15"/>
      <c r="B248" s="15"/>
      <c r="C248" s="15"/>
    </row>
    <row r="249" spans="1:3" ht="11.25">
      <c r="A249" s="15"/>
      <c r="B249" s="15"/>
      <c r="C249" s="15"/>
    </row>
    <row r="250" spans="1:3" ht="11.25">
      <c r="A250" s="15"/>
      <c r="B250" s="15"/>
      <c r="C250" s="15"/>
    </row>
    <row r="251" spans="1:3" ht="11.25">
      <c r="A251" s="15"/>
      <c r="B251" s="15"/>
      <c r="C251" s="15"/>
    </row>
    <row r="252" spans="1:3" ht="11.25">
      <c r="A252" s="15"/>
      <c r="B252" s="15"/>
      <c r="C252" s="15"/>
    </row>
    <row r="253" spans="1:3" ht="11.25">
      <c r="A253" s="15"/>
      <c r="B253" s="15"/>
      <c r="C253" s="15"/>
    </row>
    <row r="254" spans="1:3" ht="11.25">
      <c r="A254" s="15"/>
      <c r="B254" s="15"/>
      <c r="C254" s="15"/>
    </row>
    <row r="255" spans="1:3" ht="11.25">
      <c r="A255" s="15"/>
      <c r="B255" s="15"/>
      <c r="C255" s="15"/>
    </row>
    <row r="256" spans="1:3" ht="11.25">
      <c r="A256" s="15"/>
      <c r="B256" s="15"/>
      <c r="C256" s="15"/>
    </row>
    <row r="257" spans="1:3" ht="11.25">
      <c r="A257" s="15"/>
      <c r="B257" s="15"/>
      <c r="C257" s="15"/>
    </row>
    <row r="258" spans="1:3" ht="11.25">
      <c r="A258" s="15"/>
      <c r="B258" s="15"/>
      <c r="C258" s="15"/>
    </row>
    <row r="259" spans="1:3" ht="11.25">
      <c r="A259" s="15"/>
      <c r="B259" s="15"/>
      <c r="C259" s="15"/>
    </row>
    <row r="260" spans="1:3" ht="11.25">
      <c r="A260" s="15"/>
      <c r="B260" s="15"/>
      <c r="C260" s="15"/>
    </row>
    <row r="261" spans="1:3" ht="11.25">
      <c r="A261" s="15"/>
      <c r="B261" s="15"/>
      <c r="C261" s="15"/>
    </row>
    <row r="262" spans="1:3" ht="11.25">
      <c r="A262" s="15"/>
      <c r="B262" s="15"/>
      <c r="C262" s="15"/>
    </row>
    <row r="263" spans="1:3" ht="11.25">
      <c r="A263" s="15"/>
      <c r="B263" s="15"/>
      <c r="C263" s="15"/>
    </row>
    <row r="264" spans="1:3" ht="11.25">
      <c r="A264" s="15"/>
      <c r="B264" s="15"/>
      <c r="C264" s="15"/>
    </row>
    <row r="265" spans="1:3" ht="11.25">
      <c r="A265" s="15"/>
      <c r="B265" s="15"/>
      <c r="C265" s="15"/>
    </row>
    <row r="266" spans="1:3" ht="11.25">
      <c r="A266" s="15"/>
      <c r="B266" s="15"/>
      <c r="C266" s="15"/>
    </row>
    <row r="267" spans="1:3" ht="11.25">
      <c r="A267" s="15"/>
      <c r="B267" s="15"/>
      <c r="C267" s="15"/>
    </row>
    <row r="268" spans="1:3" ht="11.25">
      <c r="A268" s="15"/>
      <c r="B268" s="15"/>
      <c r="C268" s="15"/>
    </row>
    <row r="269" spans="1:3" ht="11.25">
      <c r="A269" s="15"/>
      <c r="B269" s="15"/>
      <c r="C269" s="15"/>
    </row>
    <row r="270" spans="1:3" ht="11.25">
      <c r="A270" s="15"/>
      <c r="B270" s="15"/>
      <c r="C270" s="15"/>
    </row>
    <row r="271" spans="1:3" ht="11.25">
      <c r="A271" s="15"/>
      <c r="B271" s="15"/>
      <c r="C271" s="15"/>
    </row>
    <row r="272" spans="1:3" ht="11.25">
      <c r="A272" s="15"/>
      <c r="B272" s="15"/>
      <c r="C272" s="15"/>
    </row>
    <row r="273" spans="1:3" ht="11.25">
      <c r="A273" s="15"/>
      <c r="B273" s="15"/>
      <c r="C273" s="15"/>
    </row>
    <row r="274" spans="1:3" ht="11.25">
      <c r="A274" s="15"/>
      <c r="B274" s="15"/>
      <c r="C274" s="15"/>
    </row>
    <row r="275" spans="1:3" ht="11.25">
      <c r="A275" s="15"/>
      <c r="B275" s="15"/>
      <c r="C275" s="15"/>
    </row>
    <row r="276" spans="1:3" ht="11.25">
      <c r="A276" s="15"/>
      <c r="B276" s="15"/>
      <c r="C276" s="15"/>
    </row>
    <row r="277" spans="1:3" ht="11.25">
      <c r="A277" s="15"/>
      <c r="B277" s="15"/>
      <c r="C277" s="15"/>
    </row>
    <row r="278" spans="1:3" ht="11.25">
      <c r="A278" s="15"/>
      <c r="B278" s="15"/>
      <c r="C278" s="15"/>
    </row>
    <row r="279" spans="1:3" ht="11.25">
      <c r="A279" s="15"/>
      <c r="B279" s="15"/>
      <c r="C279" s="15"/>
    </row>
    <row r="280" spans="1:3" ht="11.25">
      <c r="A280" s="15"/>
      <c r="B280" s="15"/>
      <c r="C280" s="15"/>
    </row>
    <row r="281" spans="1:3" ht="11.25">
      <c r="A281" s="15"/>
      <c r="B281" s="15"/>
      <c r="C281" s="15"/>
    </row>
    <row r="282" spans="1:3" ht="11.25">
      <c r="A282" s="15"/>
      <c r="B282" s="15"/>
      <c r="C282" s="15"/>
    </row>
    <row r="283" spans="1:3" ht="11.25">
      <c r="A283" s="15"/>
      <c r="B283" s="15"/>
      <c r="C283" s="15"/>
    </row>
    <row r="284" spans="1:3" ht="11.25">
      <c r="A284" s="15"/>
      <c r="B284" s="15"/>
      <c r="C284" s="15"/>
    </row>
    <row r="285" spans="1:3" ht="11.25">
      <c r="A285" s="15"/>
      <c r="B285" s="15"/>
      <c r="C285" s="15"/>
    </row>
    <row r="286" spans="1:3" ht="11.25">
      <c r="A286" s="15"/>
      <c r="B286" s="15"/>
      <c r="C286" s="15"/>
    </row>
    <row r="287" spans="1:3" ht="11.25">
      <c r="A287" s="15"/>
      <c r="B287" s="15"/>
      <c r="C287" s="15"/>
    </row>
    <row r="288" spans="1:3" ht="11.25">
      <c r="A288" s="15"/>
      <c r="B288" s="15"/>
      <c r="C288" s="15"/>
    </row>
    <row r="289" spans="1:3" ht="11.25">
      <c r="A289" s="15"/>
      <c r="B289" s="15"/>
      <c r="C289" s="15"/>
    </row>
    <row r="290" spans="1:3" ht="11.25">
      <c r="A290" s="15"/>
      <c r="B290" s="15"/>
      <c r="C290" s="15"/>
    </row>
    <row r="291" spans="1:3" ht="11.25">
      <c r="A291" s="15"/>
      <c r="B291" s="15"/>
      <c r="C291" s="15"/>
    </row>
    <row r="292" spans="1:3" ht="11.25">
      <c r="A292" s="15"/>
      <c r="B292" s="15"/>
      <c r="C292" s="15"/>
    </row>
    <row r="293" spans="1:3" ht="11.25">
      <c r="A293" s="15"/>
      <c r="B293" s="15"/>
      <c r="C293" s="15"/>
    </row>
    <row r="294" spans="1:3" ht="11.25">
      <c r="A294" s="15"/>
      <c r="B294" s="15"/>
      <c r="C294" s="15"/>
    </row>
    <row r="295" spans="1:3" ht="11.25">
      <c r="A295" s="15"/>
      <c r="B295" s="15"/>
      <c r="C295" s="15"/>
    </row>
    <row r="296" spans="1:3" ht="11.25">
      <c r="A296" s="15"/>
      <c r="B296" s="15"/>
      <c r="C296" s="15"/>
    </row>
    <row r="297" spans="1:3" ht="11.25">
      <c r="A297" s="15"/>
      <c r="B297" s="15"/>
      <c r="C297" s="15"/>
    </row>
    <row r="298" spans="1:3" ht="11.25">
      <c r="A298" s="15"/>
      <c r="B298" s="15"/>
      <c r="C298" s="15"/>
    </row>
    <row r="299" spans="1:3" ht="11.25">
      <c r="A299" s="15"/>
      <c r="B299" s="15"/>
      <c r="C299" s="15"/>
    </row>
    <row r="300" spans="1:3" ht="11.25">
      <c r="A300" s="15"/>
      <c r="B300" s="15"/>
      <c r="C300" s="15"/>
    </row>
    <row r="301" spans="1:3" ht="11.25">
      <c r="A301" s="15"/>
      <c r="B301" s="15"/>
      <c r="C301" s="15"/>
    </row>
    <row r="302" spans="1:3" ht="11.25">
      <c r="A302" s="15"/>
      <c r="B302" s="15"/>
      <c r="C302" s="15"/>
    </row>
    <row r="303" spans="1:3" ht="11.25">
      <c r="A303" s="15"/>
      <c r="B303" s="15"/>
      <c r="C303" s="15"/>
    </row>
    <row r="304" spans="1:3" ht="11.25">
      <c r="A304" s="15"/>
      <c r="B304" s="15"/>
      <c r="C304" s="15"/>
    </row>
    <row r="305" spans="1:3" ht="11.25">
      <c r="A305" s="15"/>
      <c r="B305" s="15"/>
      <c r="C305" s="15"/>
    </row>
    <row r="306" spans="1:3" ht="11.25">
      <c r="A306" s="15"/>
      <c r="B306" s="15"/>
      <c r="C306" s="15"/>
    </row>
    <row r="307" spans="1:3" ht="11.25">
      <c r="A307" s="15"/>
      <c r="B307" s="15"/>
      <c r="C307" s="15"/>
    </row>
    <row r="308" spans="1:3" ht="11.25">
      <c r="A308" s="15"/>
      <c r="B308" s="15"/>
      <c r="C308" s="15"/>
    </row>
    <row r="309" spans="1:3" ht="11.25">
      <c r="A309" s="15"/>
      <c r="B309" s="15"/>
      <c r="C309" s="15"/>
    </row>
    <row r="310" spans="1:3" ht="11.25">
      <c r="A310" s="15"/>
      <c r="B310" s="15"/>
      <c r="C310" s="15"/>
    </row>
    <row r="311" spans="1:3" ht="11.25">
      <c r="A311" s="15"/>
      <c r="B311" s="15"/>
      <c r="C311" s="15"/>
    </row>
    <row r="312" spans="1:3" ht="11.25">
      <c r="A312" s="15"/>
      <c r="B312" s="15"/>
      <c r="C312" s="15"/>
    </row>
    <row r="313" spans="1:3" ht="11.25">
      <c r="A313" s="15"/>
      <c r="B313" s="15"/>
      <c r="C313" s="15"/>
    </row>
    <row r="314" spans="1:3" ht="11.25">
      <c r="A314" s="15"/>
      <c r="B314" s="15"/>
      <c r="C314" s="15"/>
    </row>
    <row r="315" spans="1:3" ht="11.25">
      <c r="A315" s="15"/>
      <c r="B315" s="15"/>
      <c r="C315" s="15"/>
    </row>
    <row r="316" spans="1:3" ht="11.25">
      <c r="A316" s="15"/>
      <c r="B316" s="15"/>
      <c r="C316" s="15"/>
    </row>
    <row r="317" spans="1:3" ht="11.25">
      <c r="A317" s="15"/>
      <c r="B317" s="15"/>
      <c r="C317" s="15"/>
    </row>
    <row r="318" spans="1:3" ht="11.25">
      <c r="A318" s="15"/>
      <c r="B318" s="15"/>
      <c r="C318" s="15"/>
    </row>
    <row r="319" spans="1:3" ht="11.25">
      <c r="A319" s="15"/>
      <c r="B319" s="15"/>
      <c r="C319" s="15"/>
    </row>
    <row r="320" spans="1:3" ht="11.25">
      <c r="A320" s="15"/>
      <c r="B320" s="15"/>
      <c r="C320" s="15"/>
    </row>
    <row r="321" spans="1:3" ht="11.25">
      <c r="A321" s="15"/>
      <c r="B321" s="15"/>
      <c r="C321" s="15"/>
    </row>
    <row r="322" spans="1:3" ht="11.25">
      <c r="A322" s="15"/>
      <c r="B322" s="15"/>
      <c r="C322" s="15"/>
    </row>
    <row r="323" spans="1:3" ht="11.25">
      <c r="A323" s="15"/>
      <c r="B323" s="15"/>
      <c r="C323" s="15"/>
    </row>
    <row r="324" spans="1:3" ht="11.25">
      <c r="A324" s="15"/>
      <c r="B324" s="15"/>
      <c r="C324" s="15"/>
    </row>
    <row r="325" spans="1:3" ht="11.25">
      <c r="A325" s="15"/>
      <c r="B325" s="15"/>
      <c r="C325" s="15"/>
    </row>
    <row r="326" spans="1:3" ht="11.25">
      <c r="A326" s="15"/>
      <c r="B326" s="15"/>
      <c r="C326" s="15"/>
    </row>
    <row r="327" spans="1:3" ht="11.25">
      <c r="A327" s="15"/>
      <c r="B327" s="15"/>
      <c r="C327" s="15"/>
    </row>
    <row r="328" spans="1:3" ht="11.25">
      <c r="A328" s="15"/>
      <c r="B328" s="15"/>
      <c r="C328" s="15"/>
    </row>
    <row r="329" spans="1:3" ht="11.25">
      <c r="A329" s="15"/>
      <c r="B329" s="15"/>
      <c r="C329" s="15"/>
    </row>
    <row r="330" spans="1:3" ht="11.25">
      <c r="A330" s="15"/>
      <c r="B330" s="15"/>
      <c r="C330" s="15"/>
    </row>
    <row r="331" spans="1:3" ht="11.25">
      <c r="A331" s="15"/>
      <c r="B331" s="15"/>
      <c r="C331" s="15"/>
    </row>
    <row r="332" spans="1:3" ht="11.25">
      <c r="A332" s="15"/>
      <c r="B332" s="15"/>
      <c r="C332" s="15"/>
    </row>
    <row r="333" spans="1:3" ht="11.25">
      <c r="A333" s="15"/>
      <c r="B333" s="15"/>
      <c r="C333" s="15"/>
    </row>
    <row r="334" spans="1:3" ht="11.25">
      <c r="A334" s="15"/>
      <c r="B334" s="15"/>
      <c r="C334" s="15"/>
    </row>
    <row r="335" spans="1:3" ht="11.25">
      <c r="A335" s="15"/>
      <c r="B335" s="15"/>
      <c r="C335" s="15"/>
    </row>
    <row r="336" spans="1:3" ht="11.25">
      <c r="A336" s="15"/>
      <c r="B336" s="15"/>
      <c r="C336" s="15"/>
    </row>
    <row r="337" spans="1:3" ht="11.25">
      <c r="A337" s="15"/>
      <c r="B337" s="15"/>
      <c r="C337" s="15"/>
    </row>
    <row r="338" spans="1:3" ht="11.25">
      <c r="A338" s="15"/>
      <c r="B338" s="15"/>
      <c r="C338" s="15"/>
    </row>
    <row r="339" spans="1:3" ht="11.25">
      <c r="A339" s="15"/>
      <c r="B339" s="15"/>
      <c r="C339" s="15"/>
    </row>
    <row r="340" spans="1:3" ht="11.25">
      <c r="A340" s="15"/>
      <c r="B340" s="15"/>
      <c r="C340" s="15"/>
    </row>
    <row r="341" spans="1:3" ht="11.25">
      <c r="A341" s="15"/>
      <c r="B341" s="15"/>
      <c r="C341" s="15"/>
    </row>
    <row r="342" spans="1:3" ht="11.25">
      <c r="A342" s="15"/>
      <c r="B342" s="15"/>
      <c r="C342" s="15"/>
    </row>
    <row r="343" spans="1:3" ht="11.25">
      <c r="A343" s="15"/>
      <c r="B343" s="15"/>
      <c r="C343" s="15"/>
    </row>
    <row r="344" spans="1:3" ht="11.25">
      <c r="A344" s="15"/>
      <c r="B344" s="15"/>
      <c r="C344" s="15"/>
    </row>
    <row r="345" spans="1:3" ht="11.25">
      <c r="A345" s="15"/>
      <c r="B345" s="15"/>
      <c r="C345" s="15"/>
    </row>
    <row r="346" spans="1:3" ht="11.25">
      <c r="A346" s="15"/>
      <c r="B346" s="15"/>
      <c r="C346" s="15"/>
    </row>
    <row r="347" spans="1:3" ht="11.25">
      <c r="A347" s="15"/>
      <c r="B347" s="15"/>
      <c r="C347" s="15"/>
    </row>
    <row r="348" spans="1:3" ht="11.25">
      <c r="A348" s="15"/>
      <c r="B348" s="15"/>
      <c r="C348" s="15"/>
    </row>
    <row r="349" spans="1:3" ht="11.25">
      <c r="A349" s="15"/>
      <c r="B349" s="15"/>
      <c r="C349" s="15"/>
    </row>
    <row r="350" spans="1:3" ht="11.25">
      <c r="A350" s="15"/>
      <c r="B350" s="15"/>
      <c r="C350" s="15"/>
    </row>
    <row r="351" spans="1:3" ht="11.25">
      <c r="A351" s="15"/>
      <c r="B351" s="15"/>
      <c r="C351" s="15"/>
    </row>
    <row r="352" spans="1:3" ht="11.25">
      <c r="A352" s="15"/>
      <c r="B352" s="15"/>
      <c r="C352" s="15"/>
    </row>
    <row r="353" spans="1:3" ht="11.25">
      <c r="A353" s="15"/>
      <c r="B353" s="15"/>
      <c r="C353" s="15"/>
    </row>
    <row r="354" spans="1:3" ht="11.25">
      <c r="A354" s="15"/>
      <c r="B354" s="15"/>
      <c r="C354" s="15"/>
    </row>
    <row r="355" spans="1:3" ht="11.25">
      <c r="A355" s="15"/>
      <c r="B355" s="15"/>
      <c r="C355" s="15"/>
    </row>
    <row r="356" spans="1:3" ht="11.25">
      <c r="A356" s="15"/>
      <c r="B356" s="15"/>
      <c r="C356" s="15"/>
    </row>
    <row r="357" spans="1:3" ht="11.25">
      <c r="A357" s="15"/>
      <c r="B357" s="15"/>
      <c r="C357" s="15"/>
    </row>
    <row r="358" spans="1:3" ht="11.25">
      <c r="A358" s="15"/>
      <c r="B358" s="15"/>
      <c r="C358" s="15"/>
    </row>
    <row r="359" spans="1:3" ht="11.25">
      <c r="A359" s="15"/>
      <c r="B359" s="15"/>
      <c r="C359" s="15"/>
    </row>
    <row r="360" spans="1:3" ht="11.25">
      <c r="A360" s="15"/>
      <c r="B360" s="15"/>
      <c r="C360" s="15"/>
    </row>
    <row r="361" spans="1:3" ht="11.25">
      <c r="A361" s="15"/>
      <c r="B361" s="15"/>
      <c r="C361" s="15"/>
    </row>
    <row r="362" spans="1:3" ht="11.25">
      <c r="A362" s="15"/>
      <c r="B362" s="15"/>
      <c r="C362" s="15"/>
    </row>
    <row r="363" spans="1:3" ht="11.25">
      <c r="A363" s="15"/>
      <c r="B363" s="15"/>
      <c r="C363" s="15"/>
    </row>
    <row r="364" spans="1:3" ht="11.25">
      <c r="A364" s="15"/>
      <c r="B364" s="15"/>
      <c r="C364" s="15"/>
    </row>
    <row r="365" spans="1:3" ht="11.25">
      <c r="A365" s="15"/>
      <c r="B365" s="15"/>
      <c r="C365" s="15"/>
    </row>
    <row r="366" spans="1:3" ht="11.25">
      <c r="A366" s="15"/>
      <c r="B366" s="15"/>
      <c r="C366" s="15"/>
    </row>
    <row r="367" spans="1:3" ht="11.25">
      <c r="A367" s="15"/>
      <c r="B367" s="15"/>
      <c r="C367" s="15"/>
    </row>
    <row r="368" spans="1:3" ht="11.25">
      <c r="A368" s="15"/>
      <c r="B368" s="15"/>
      <c r="C368" s="15"/>
    </row>
    <row r="369" spans="1:3" ht="11.25">
      <c r="A369" s="15"/>
      <c r="B369" s="15"/>
      <c r="C369" s="15"/>
    </row>
    <row r="370" spans="1:3" ht="11.25">
      <c r="A370" s="15"/>
      <c r="B370" s="15"/>
      <c r="C370" s="15"/>
    </row>
    <row r="371" spans="1:3" ht="11.25">
      <c r="A371" s="15"/>
      <c r="B371" s="15"/>
      <c r="C371" s="15"/>
    </row>
    <row r="372" spans="1:3" ht="11.25">
      <c r="A372" s="15"/>
      <c r="B372" s="15"/>
      <c r="C372" s="15"/>
    </row>
    <row r="373" spans="1:3" ht="11.25">
      <c r="A373" s="15"/>
      <c r="B373" s="15"/>
      <c r="C373" s="15"/>
    </row>
    <row r="374" spans="1:3" ht="11.25">
      <c r="A374" s="15"/>
      <c r="B374" s="15"/>
      <c r="C374" s="15"/>
    </row>
    <row r="375" spans="1:3" ht="11.25">
      <c r="A375" s="15"/>
      <c r="B375" s="15"/>
      <c r="C375" s="15"/>
    </row>
    <row r="376" spans="1:3" ht="11.25">
      <c r="A376" s="15"/>
      <c r="B376" s="15"/>
      <c r="C376" s="15"/>
    </row>
    <row r="377" spans="1:3" ht="11.25">
      <c r="A377" s="15"/>
      <c r="B377" s="15"/>
      <c r="C377" s="15"/>
    </row>
    <row r="378" spans="1:3" ht="11.25">
      <c r="A378" s="15"/>
      <c r="B378" s="15"/>
      <c r="C378" s="15"/>
    </row>
    <row r="379" spans="1:3" ht="11.25">
      <c r="A379" s="15"/>
      <c r="B379" s="15"/>
      <c r="C379" s="15"/>
    </row>
    <row r="380" spans="1:3" ht="11.25">
      <c r="A380" s="15"/>
      <c r="B380" s="15"/>
      <c r="C380" s="15"/>
    </row>
    <row r="381" spans="1:3" ht="11.25">
      <c r="A381" s="15"/>
      <c r="B381" s="15"/>
      <c r="C381" s="15"/>
    </row>
    <row r="382" spans="1:3" ht="11.25">
      <c r="A382" s="15"/>
      <c r="B382" s="15"/>
      <c r="C382" s="15"/>
    </row>
    <row r="383" spans="1:3" ht="11.25">
      <c r="A383" s="15"/>
      <c r="B383" s="15"/>
      <c r="C383" s="15"/>
    </row>
    <row r="384" spans="1:3" ht="11.25">
      <c r="A384" s="15"/>
      <c r="B384" s="15"/>
      <c r="C384" s="15"/>
    </row>
    <row r="385" spans="1:3" ht="11.25">
      <c r="A385" s="15"/>
      <c r="B385" s="15"/>
      <c r="C385" s="15"/>
    </row>
    <row r="386" spans="1:3" ht="11.25">
      <c r="A386" s="15"/>
      <c r="B386" s="15"/>
      <c r="C386" s="15"/>
    </row>
    <row r="387" spans="1:3" ht="11.25">
      <c r="A387" s="15"/>
      <c r="B387" s="15"/>
      <c r="C387" s="15"/>
    </row>
  </sheetData>
  <sheetProtection/>
  <mergeCells count="7">
    <mergeCell ref="A3:C3"/>
    <mergeCell ref="B38:C38"/>
    <mergeCell ref="B63:C63"/>
    <mergeCell ref="A5:C5"/>
    <mergeCell ref="A6:C6"/>
    <mergeCell ref="E11:F12"/>
    <mergeCell ref="E39:F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90" zoomScalePageLayoutView="0" workbookViewId="0" topLeftCell="A26">
      <selection activeCell="C17" sqref="C17"/>
    </sheetView>
  </sheetViews>
  <sheetFormatPr defaultColWidth="9.00390625" defaultRowHeight="12" customHeight="1"/>
  <cols>
    <col min="1" max="1" width="4.25390625" style="2" customWidth="1"/>
    <col min="2" max="2" width="54.75390625" style="2" customWidth="1"/>
    <col min="3" max="3" width="14.375" style="2" bestFit="1" customWidth="1"/>
    <col min="4" max="4" width="15.875" style="2" customWidth="1"/>
    <col min="5" max="5" width="4.00390625" style="2" customWidth="1"/>
    <col min="6" max="6" width="13.75390625" style="2" hidden="1" customWidth="1"/>
    <col min="7" max="7" width="13.25390625" style="4" hidden="1" customWidth="1"/>
    <col min="8" max="8" width="12.00390625" style="4" hidden="1" customWidth="1"/>
    <col min="9" max="9" width="12.00390625" style="4" bestFit="1" customWidth="1"/>
    <col min="10" max="10" width="11.25390625" style="4" bestFit="1" customWidth="1"/>
    <col min="11" max="11" width="9.125" style="4" customWidth="1"/>
    <col min="12" max="16" width="9.125" style="3" customWidth="1"/>
    <col min="17" max="16384" width="9.125" style="2" customWidth="1"/>
  </cols>
  <sheetData>
    <row r="1" spans="2:16" s="109" customFormat="1" ht="12" customHeight="1">
      <c r="B1" s="110" t="str">
        <f>Wprowadzenie!$C$24</f>
        <v>Stowarzyszenie Lokalna Grupa Działania Ziemi Mińskiej </v>
      </c>
      <c r="G1" s="111"/>
      <c r="H1" s="111"/>
      <c r="I1" s="111"/>
      <c r="J1" s="111"/>
      <c r="K1" s="111"/>
      <c r="L1" s="112"/>
      <c r="M1" s="112"/>
      <c r="N1" s="112"/>
      <c r="O1" s="112"/>
      <c r="P1" s="112"/>
    </row>
    <row r="2" s="109" customFormat="1" ht="12" customHeight="1">
      <c r="B2" s="32"/>
    </row>
    <row r="3" spans="1:3" s="32" customFormat="1" ht="12.75" hidden="1">
      <c r="A3" s="361" t="s">
        <v>112</v>
      </c>
      <c r="B3" s="361"/>
      <c r="C3" s="361"/>
    </row>
    <row r="4" spans="1:3" s="32" customFormat="1" ht="12.75" hidden="1">
      <c r="A4" s="113"/>
      <c r="B4" s="114"/>
      <c r="C4" s="114"/>
    </row>
    <row r="5" spans="1:3" s="32" customFormat="1" ht="12.75" hidden="1">
      <c r="A5" s="357" t="s">
        <v>111</v>
      </c>
      <c r="B5" s="357"/>
      <c r="C5" s="357"/>
    </row>
    <row r="6" spans="1:3" s="32" customFormat="1" ht="12.75" hidden="1">
      <c r="A6" s="357" t="s">
        <v>110</v>
      </c>
      <c r="B6" s="357"/>
      <c r="C6" s="357"/>
    </row>
    <row r="7" s="109" customFormat="1" ht="12.75" hidden="1"/>
    <row r="8" spans="2:4" s="109" customFormat="1" ht="12" customHeight="1">
      <c r="B8" s="115" t="s">
        <v>84</v>
      </c>
      <c r="C8" s="116">
        <f>Wprowadzenie!$E$52</f>
        <v>44196</v>
      </c>
      <c r="D8" s="117"/>
    </row>
    <row r="9" spans="2:4" s="109" customFormat="1" ht="12" customHeight="1">
      <c r="B9" s="359" t="s">
        <v>70</v>
      </c>
      <c r="C9" s="359"/>
      <c r="D9" s="359"/>
    </row>
    <row r="10" spans="2:4" s="109" customFormat="1" ht="12" customHeight="1">
      <c r="B10" s="360"/>
      <c r="C10" s="360"/>
      <c r="D10" s="360"/>
    </row>
    <row r="11" spans="1:4" s="109" customFormat="1" ht="51">
      <c r="A11" s="119" t="s">
        <v>14</v>
      </c>
      <c r="B11" s="120" t="s">
        <v>11</v>
      </c>
      <c r="C11" s="121" t="s">
        <v>113</v>
      </c>
      <c r="D11" s="122" t="s">
        <v>114</v>
      </c>
    </row>
    <row r="12" spans="1:4" s="109" customFormat="1" ht="12.75">
      <c r="A12" s="123">
        <v>1</v>
      </c>
      <c r="B12" s="124">
        <v>2</v>
      </c>
      <c r="C12" s="125">
        <v>3</v>
      </c>
      <c r="D12" s="125">
        <v>4</v>
      </c>
    </row>
    <row r="13" spans="1:4" s="109" customFormat="1" ht="12.75">
      <c r="A13" s="126"/>
      <c r="B13" s="127"/>
      <c r="C13" s="125"/>
      <c r="D13" s="125"/>
    </row>
    <row r="14" spans="1:6" s="109" customFormat="1" ht="16.5" customHeight="1">
      <c r="A14" s="128" t="s">
        <v>34</v>
      </c>
      <c r="B14" s="129" t="s">
        <v>36</v>
      </c>
      <c r="C14" s="130">
        <f>C15+C16+C17</f>
        <v>444201.6</v>
      </c>
      <c r="D14" s="130">
        <f>D15+D16+D17</f>
        <v>1501679.4</v>
      </c>
      <c r="F14" s="131" t="s">
        <v>159</v>
      </c>
    </row>
    <row r="15" spans="1:6" s="109" customFormat="1" ht="12.75" customHeight="1">
      <c r="A15" s="132" t="s">
        <v>12</v>
      </c>
      <c r="B15" s="133" t="s">
        <v>39</v>
      </c>
      <c r="C15" s="134">
        <v>444201.6</v>
      </c>
      <c r="D15" s="134">
        <v>1490264.98</v>
      </c>
      <c r="F15" s="32" t="s">
        <v>160</v>
      </c>
    </row>
    <row r="16" spans="1:6" s="109" customFormat="1" ht="12.75" customHeight="1">
      <c r="A16" s="132" t="s">
        <v>15</v>
      </c>
      <c r="B16" s="133" t="s">
        <v>37</v>
      </c>
      <c r="C16" s="134">
        <v>0</v>
      </c>
      <c r="D16" s="134">
        <v>6850</v>
      </c>
      <c r="F16" s="32" t="s">
        <v>158</v>
      </c>
    </row>
    <row r="17" spans="1:6" s="109" customFormat="1" ht="12.75" customHeight="1">
      <c r="A17" s="132" t="s">
        <v>13</v>
      </c>
      <c r="B17" s="133" t="s">
        <v>38</v>
      </c>
      <c r="C17" s="134">
        <v>0</v>
      </c>
      <c r="D17" s="134">
        <v>4564.42</v>
      </c>
      <c r="F17" s="32" t="s">
        <v>162</v>
      </c>
    </row>
    <row r="18" spans="1:6" s="109" customFormat="1" ht="12.75" customHeight="1">
      <c r="A18" s="135" t="s">
        <v>40</v>
      </c>
      <c r="B18" s="129" t="s">
        <v>41</v>
      </c>
      <c r="C18" s="130">
        <f>C19+C20+C21</f>
        <v>802034.74</v>
      </c>
      <c r="D18" s="130">
        <f>D19+D20+D21</f>
        <v>782351.62</v>
      </c>
      <c r="F18" s="131" t="s">
        <v>163</v>
      </c>
    </row>
    <row r="19" spans="1:6" s="109" customFormat="1" ht="12.75" customHeight="1">
      <c r="A19" s="132" t="s">
        <v>12</v>
      </c>
      <c r="B19" s="133" t="s">
        <v>44</v>
      </c>
      <c r="C19" s="134">
        <v>802034.74</v>
      </c>
      <c r="D19" s="134">
        <v>689194.08</v>
      </c>
      <c r="F19" s="32"/>
    </row>
    <row r="20" spans="1:8" s="109" customFormat="1" ht="12.75" customHeight="1">
      <c r="A20" s="132" t="s">
        <v>15</v>
      </c>
      <c r="B20" s="133" t="s">
        <v>43</v>
      </c>
      <c r="C20" s="134">
        <v>0</v>
      </c>
      <c r="D20" s="134">
        <v>77800</v>
      </c>
      <c r="H20" s="136"/>
    </row>
    <row r="21" spans="1:4" s="109" customFormat="1" ht="12.75">
      <c r="A21" s="132" t="s">
        <v>13</v>
      </c>
      <c r="B21" s="133" t="s">
        <v>42</v>
      </c>
      <c r="C21" s="134">
        <v>0</v>
      </c>
      <c r="D21" s="134">
        <v>15357.54</v>
      </c>
    </row>
    <row r="22" spans="1:6" s="109" customFormat="1" ht="12.75" customHeight="1">
      <c r="A22" s="135" t="s">
        <v>45</v>
      </c>
      <c r="B22" s="129" t="s">
        <v>46</v>
      </c>
      <c r="C22" s="130">
        <f>C14-C18</f>
        <v>-357833.14</v>
      </c>
      <c r="D22" s="130">
        <f>D14-D18</f>
        <v>719327.7799999999</v>
      </c>
      <c r="F22" s="136"/>
    </row>
    <row r="23" spans="1:6" s="109" customFormat="1" ht="12.75" customHeight="1">
      <c r="A23" s="135"/>
      <c r="B23" s="129"/>
      <c r="C23" s="137"/>
      <c r="D23" s="137"/>
      <c r="F23" s="136"/>
    </row>
    <row r="24" spans="1:6" s="109" customFormat="1" ht="12.75" customHeight="1">
      <c r="A24" s="138" t="s">
        <v>48</v>
      </c>
      <c r="B24" s="133" t="s">
        <v>47</v>
      </c>
      <c r="C24" s="134">
        <v>0</v>
      </c>
      <c r="D24" s="134">
        <v>0</v>
      </c>
      <c r="F24" s="136"/>
    </row>
    <row r="25" spans="1:6" s="109" customFormat="1" ht="12.75" customHeight="1">
      <c r="A25" s="138" t="s">
        <v>50</v>
      </c>
      <c r="B25" s="133" t="s">
        <v>49</v>
      </c>
      <c r="C25" s="134">
        <v>0</v>
      </c>
      <c r="D25" s="134">
        <v>0</v>
      </c>
      <c r="F25" s="136"/>
    </row>
    <row r="26" spans="1:7" s="109" customFormat="1" ht="12.75" customHeight="1">
      <c r="A26" s="135" t="s">
        <v>51</v>
      </c>
      <c r="B26" s="129" t="s">
        <v>60</v>
      </c>
      <c r="C26" s="130">
        <f>C24-C25</f>
        <v>0</v>
      </c>
      <c r="D26" s="130">
        <f>D24-D25</f>
        <v>0</v>
      </c>
      <c r="F26" s="136"/>
      <c r="G26" s="136"/>
    </row>
    <row r="27" spans="1:6" s="109" customFormat="1" ht="12.75" customHeight="1">
      <c r="A27" s="135"/>
      <c r="B27" s="129"/>
      <c r="C27" s="137"/>
      <c r="D27" s="137"/>
      <c r="F27" s="136"/>
    </row>
    <row r="28" spans="1:6" s="109" customFormat="1" ht="12.75" customHeight="1">
      <c r="A28" s="138" t="s">
        <v>52</v>
      </c>
      <c r="B28" s="133" t="s">
        <v>61</v>
      </c>
      <c r="C28" s="139">
        <v>0</v>
      </c>
      <c r="D28" s="139">
        <v>0</v>
      </c>
      <c r="F28" s="136"/>
    </row>
    <row r="29" spans="1:6" s="109" customFormat="1" ht="12.75" customHeight="1">
      <c r="A29" s="138"/>
      <c r="B29" s="133"/>
      <c r="C29" s="137"/>
      <c r="D29" s="137"/>
      <c r="F29" s="136"/>
    </row>
    <row r="30" spans="1:4" s="109" customFormat="1" ht="12.75" customHeight="1">
      <c r="A30" s="128" t="s">
        <v>53</v>
      </c>
      <c r="B30" s="129" t="s">
        <v>62</v>
      </c>
      <c r="C30" s="130">
        <f>C22+C26-C28</f>
        <v>-357833.14</v>
      </c>
      <c r="D30" s="130">
        <f>D22+D26-D28</f>
        <v>719327.7799999999</v>
      </c>
    </row>
    <row r="31" spans="1:4" s="109" customFormat="1" ht="12.75" customHeight="1">
      <c r="A31" s="128"/>
      <c r="B31" s="129"/>
      <c r="C31" s="137"/>
      <c r="D31" s="137"/>
    </row>
    <row r="32" spans="1:4" s="109" customFormat="1" ht="12.75" customHeight="1">
      <c r="A32" s="140" t="s">
        <v>35</v>
      </c>
      <c r="B32" s="133" t="s">
        <v>63</v>
      </c>
      <c r="C32" s="134">
        <v>23191.66</v>
      </c>
      <c r="D32" s="134">
        <v>0</v>
      </c>
    </row>
    <row r="33" spans="1:4" s="109" customFormat="1" ht="12.75" customHeight="1">
      <c r="A33" s="140" t="s">
        <v>54</v>
      </c>
      <c r="B33" s="133" t="s">
        <v>64</v>
      </c>
      <c r="C33" s="134">
        <v>0</v>
      </c>
      <c r="D33" s="134">
        <v>0</v>
      </c>
    </row>
    <row r="34" spans="1:4" s="109" customFormat="1" ht="12.75" customHeight="1">
      <c r="A34" s="140"/>
      <c r="B34" s="133"/>
      <c r="C34" s="141"/>
      <c r="D34" s="141"/>
    </row>
    <row r="35" spans="1:4" s="109" customFormat="1" ht="12.75" customHeight="1">
      <c r="A35" s="140" t="s">
        <v>55</v>
      </c>
      <c r="B35" s="133" t="s">
        <v>65</v>
      </c>
      <c r="C35" s="134">
        <v>8417.97</v>
      </c>
      <c r="D35" s="134">
        <v>0</v>
      </c>
    </row>
    <row r="36" spans="1:4" s="109" customFormat="1" ht="12.75" customHeight="1">
      <c r="A36" s="138" t="s">
        <v>56</v>
      </c>
      <c r="B36" s="133" t="s">
        <v>66</v>
      </c>
      <c r="C36" s="134">
        <v>301.58</v>
      </c>
      <c r="D36" s="134">
        <v>320.46</v>
      </c>
    </row>
    <row r="37" spans="1:4" s="109" customFormat="1" ht="12.75" customHeight="1">
      <c r="A37" s="138"/>
      <c r="B37" s="133"/>
      <c r="C37" s="137"/>
      <c r="D37" s="137"/>
    </row>
    <row r="38" spans="1:4" s="109" customFormat="1" ht="12.75">
      <c r="A38" s="135" t="s">
        <v>57</v>
      </c>
      <c r="B38" s="129" t="s">
        <v>67</v>
      </c>
      <c r="C38" s="130">
        <f>C30+C32-C33+C35-C36</f>
        <v>-326525.0900000001</v>
      </c>
      <c r="D38" s="130">
        <f>D30+D32-D33+D35-D36</f>
        <v>719007.32</v>
      </c>
    </row>
    <row r="39" spans="1:6" s="109" customFormat="1" ht="12.75" customHeight="1">
      <c r="A39" s="142" t="s">
        <v>58</v>
      </c>
      <c r="B39" s="90" t="s">
        <v>68</v>
      </c>
      <c r="C39" s="143"/>
      <c r="D39" s="143"/>
      <c r="F39" s="136"/>
    </row>
    <row r="40" spans="1:4" s="109" customFormat="1" ht="12.75" customHeight="1">
      <c r="A40" s="144" t="s">
        <v>59</v>
      </c>
      <c r="B40" s="145" t="s">
        <v>69</v>
      </c>
      <c r="C40" s="130">
        <f>C38-C39</f>
        <v>-326525.0900000001</v>
      </c>
      <c r="D40" s="130">
        <f>D38-D39</f>
        <v>719007.32</v>
      </c>
    </row>
    <row r="41" spans="1:4" s="109" customFormat="1" ht="12.75" customHeight="1">
      <c r="A41" s="146"/>
      <c r="B41" s="147"/>
      <c r="C41" s="137"/>
      <c r="D41" s="137"/>
    </row>
    <row r="42" spans="2:4" s="109" customFormat="1" ht="12" customHeight="1">
      <c r="B42" s="148"/>
      <c r="C42" s="148"/>
      <c r="D42" s="148"/>
    </row>
  </sheetData>
  <sheetProtection/>
  <mergeCells count="5">
    <mergeCell ref="B9:D9"/>
    <mergeCell ref="B10:D10"/>
    <mergeCell ref="A3:C3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5"/>
  <sheetViews>
    <sheetView zoomScaleSheetLayoutView="100" zoomScalePageLayoutView="0" workbookViewId="0" topLeftCell="A43">
      <selection activeCell="B29" sqref="B29"/>
    </sheetView>
  </sheetViews>
  <sheetFormatPr defaultColWidth="9.00390625" defaultRowHeight="12.75"/>
  <cols>
    <col min="1" max="1" width="3.00390625" style="0" customWidth="1"/>
    <col min="2" max="2" width="31.375" style="0" customWidth="1"/>
    <col min="3" max="3" width="12.25390625" style="0" customWidth="1"/>
    <col min="4" max="4" width="49.625" style="0" customWidth="1"/>
    <col min="5" max="5" width="3.00390625" style="0" customWidth="1"/>
  </cols>
  <sheetData>
    <row r="2" spans="2:8" ht="15.75">
      <c r="B2" s="19" t="s">
        <v>126</v>
      </c>
      <c r="C2" s="13"/>
      <c r="D2" s="13"/>
      <c r="E2" s="11"/>
      <c r="F2" s="5"/>
      <c r="G2" s="9"/>
      <c r="H2" s="6"/>
    </row>
    <row r="4" spans="2:4" ht="12.75" hidden="1">
      <c r="B4" s="362" t="s">
        <v>115</v>
      </c>
      <c r="C4" s="362"/>
      <c r="D4" s="363"/>
    </row>
    <row r="5" spans="2:4" ht="12.75" hidden="1">
      <c r="B5" s="10" t="s">
        <v>139</v>
      </c>
      <c r="C5" s="14"/>
      <c r="D5" s="16"/>
    </row>
    <row r="6" ht="12.75" hidden="1"/>
    <row r="7" ht="12.75" hidden="1">
      <c r="B7" s="6" t="s">
        <v>116</v>
      </c>
    </row>
    <row r="8" ht="12.75" hidden="1">
      <c r="B8" s="26" t="s">
        <v>117</v>
      </c>
    </row>
    <row r="9" ht="12.75" hidden="1"/>
    <row r="10" spans="1:6" s="6" customFormat="1" ht="15" customHeight="1" hidden="1">
      <c r="A10" s="17" t="s">
        <v>94</v>
      </c>
      <c r="B10" s="17"/>
      <c r="C10" s="9"/>
      <c r="D10" s="12"/>
      <c r="F10" s="9"/>
    </row>
    <row r="11" ht="12.75" hidden="1"/>
    <row r="12" spans="2:4" ht="12.75" hidden="1">
      <c r="B12" s="362" t="s">
        <v>118</v>
      </c>
      <c r="C12" s="362"/>
      <c r="D12" s="363"/>
    </row>
    <row r="13" spans="2:4" ht="12.75" hidden="1">
      <c r="B13" s="10" t="s">
        <v>139</v>
      </c>
      <c r="C13" s="14"/>
      <c r="D13" s="16"/>
    </row>
    <row r="14" ht="12.75" hidden="1"/>
    <row r="15" ht="12.75" hidden="1">
      <c r="B15" s="6" t="s">
        <v>119</v>
      </c>
    </row>
    <row r="16" ht="12.75" hidden="1">
      <c r="B16" s="26" t="s">
        <v>117</v>
      </c>
    </row>
    <row r="17" ht="12.75" hidden="1">
      <c r="B17" s="6"/>
    </row>
    <row r="18" spans="1:7" ht="15" hidden="1">
      <c r="A18" s="17" t="s">
        <v>94</v>
      </c>
      <c r="B18" s="17"/>
      <c r="C18" s="9"/>
      <c r="D18" s="12"/>
      <c r="E18" s="6"/>
      <c r="F18" s="9"/>
      <c r="G18" s="6"/>
    </row>
    <row r="20" spans="2:4" ht="12.75">
      <c r="B20" s="362" t="s">
        <v>120</v>
      </c>
      <c r="C20" s="362"/>
      <c r="D20" s="363"/>
    </row>
    <row r="21" spans="2:4" ht="12.75">
      <c r="B21" s="20"/>
      <c r="C21" s="20"/>
      <c r="D21" s="21"/>
    </row>
    <row r="22" spans="2:4" ht="12.75">
      <c r="B22" s="26" t="s">
        <v>121</v>
      </c>
      <c r="C22" s="27"/>
      <c r="D22" s="27"/>
    </row>
    <row r="23" s="22" customFormat="1" ht="12.75">
      <c r="B23" s="30" t="s">
        <v>164</v>
      </c>
    </row>
    <row r="24" ht="12.75">
      <c r="B24" s="6" t="s">
        <v>150</v>
      </c>
    </row>
    <row r="25" ht="12.75">
      <c r="B25" s="6" t="s">
        <v>165</v>
      </c>
    </row>
    <row r="26" ht="12.75">
      <c r="B26" s="6"/>
    </row>
    <row r="27" ht="12.75">
      <c r="B27" s="29" t="s">
        <v>148</v>
      </c>
    </row>
    <row r="28" ht="12.75">
      <c r="B28" s="6" t="s">
        <v>151</v>
      </c>
    </row>
    <row r="29" spans="2:4" ht="12.75">
      <c r="B29" s="26" t="s">
        <v>147</v>
      </c>
      <c r="C29" s="27"/>
      <c r="D29" s="27"/>
    </row>
    <row r="30" spans="2:4" ht="12.75">
      <c r="B30" s="25" t="s">
        <v>153</v>
      </c>
      <c r="C30" s="28"/>
      <c r="D30" s="28"/>
    </row>
    <row r="31" ht="12.75">
      <c r="B31" s="18" t="s">
        <v>122</v>
      </c>
    </row>
    <row r="32" ht="12.75">
      <c r="B32" s="18" t="s">
        <v>140</v>
      </c>
    </row>
    <row r="33" ht="12.75">
      <c r="B33" s="7" t="s">
        <v>166</v>
      </c>
    </row>
    <row r="34" spans="1:7" s="8" customFormat="1" ht="25.5" customHeight="1">
      <c r="A34"/>
      <c r="B34" s="364" t="s">
        <v>123</v>
      </c>
      <c r="C34" s="364"/>
      <c r="D34" s="364"/>
      <c r="E34"/>
      <c r="F34"/>
      <c r="G34"/>
    </row>
    <row r="35" spans="1:7" s="24" customFormat="1" ht="12.75">
      <c r="A35" s="22"/>
      <c r="B35" s="23"/>
      <c r="C35" s="23"/>
      <c r="D35" s="23"/>
      <c r="E35" s="22"/>
      <c r="F35" s="22"/>
      <c r="G35" s="22"/>
    </row>
    <row r="36" spans="1:7" s="24" customFormat="1" ht="12.75">
      <c r="A36" s="22"/>
      <c r="B36" s="23"/>
      <c r="C36" s="23"/>
      <c r="D36" s="23"/>
      <c r="E36" s="22"/>
      <c r="F36" s="22"/>
      <c r="G36" s="22"/>
    </row>
    <row r="37" ht="12.75">
      <c r="B37" s="29" t="s">
        <v>149</v>
      </c>
    </row>
    <row r="38" spans="2:4" ht="12.75">
      <c r="B38" s="26" t="s">
        <v>154</v>
      </c>
      <c r="C38" s="27"/>
      <c r="D38" s="27"/>
    </row>
    <row r="39" spans="2:4" ht="12.75">
      <c r="B39" s="26" t="s">
        <v>155</v>
      </c>
      <c r="C39" s="28"/>
      <c r="D39" s="28"/>
    </row>
    <row r="40" ht="12.75">
      <c r="B40" s="7" t="s">
        <v>167</v>
      </c>
    </row>
    <row r="41" spans="2:4" ht="12.75">
      <c r="B41" s="364" t="s">
        <v>152</v>
      </c>
      <c r="C41" s="364"/>
      <c r="D41" s="364"/>
    </row>
    <row r="42" spans="1:7" s="8" customFormat="1" ht="99.75" customHeight="1">
      <c r="A42"/>
      <c r="B42" s="364" t="s">
        <v>168</v>
      </c>
      <c r="C42" s="364"/>
      <c r="D42" s="364"/>
      <c r="E42"/>
      <c r="F42"/>
      <c r="G42"/>
    </row>
    <row r="43" spans="1:7" s="8" customFormat="1" ht="138" customHeight="1">
      <c r="A43"/>
      <c r="B43" s="364" t="s">
        <v>156</v>
      </c>
      <c r="C43" s="364"/>
      <c r="D43" s="364"/>
      <c r="E43"/>
      <c r="F43"/>
      <c r="G43"/>
    </row>
    <row r="44" spans="1:7" s="8" customFormat="1" ht="83.25" customHeight="1">
      <c r="A44"/>
      <c r="B44" s="364" t="s">
        <v>157</v>
      </c>
      <c r="C44" s="364"/>
      <c r="D44" s="364"/>
      <c r="E44"/>
      <c r="F44"/>
      <c r="G44"/>
    </row>
    <row r="45" spans="1:7" s="24" customFormat="1" ht="12.75">
      <c r="A45" s="22"/>
      <c r="B45" s="23"/>
      <c r="C45" s="23"/>
      <c r="D45" s="23"/>
      <c r="E45" s="22"/>
      <c r="F45" s="22"/>
      <c r="G45" s="22"/>
    </row>
    <row r="46" spans="1:7" ht="15">
      <c r="A46" s="17"/>
      <c r="B46" s="17"/>
      <c r="C46" s="9"/>
      <c r="D46" s="12"/>
      <c r="E46" s="6"/>
      <c r="F46" s="9"/>
      <c r="G46" s="6"/>
    </row>
    <row r="47" spans="2:4" ht="12.75">
      <c r="B47" s="362" t="s">
        <v>120</v>
      </c>
      <c r="C47" s="362"/>
      <c r="D47" s="363"/>
    </row>
    <row r="48" spans="2:4" ht="12.75">
      <c r="B48" s="20"/>
      <c r="C48" s="20"/>
      <c r="D48" s="21"/>
    </row>
    <row r="49" ht="12.75">
      <c r="B49" s="6" t="s">
        <v>121</v>
      </c>
    </row>
    <row r="50" ht="12.75">
      <c r="B50" s="6" t="s">
        <v>124</v>
      </c>
    </row>
    <row r="51" spans="2:4" ht="12.75">
      <c r="B51" s="10" t="s">
        <v>139</v>
      </c>
      <c r="C51" s="14"/>
      <c r="D51" s="16"/>
    </row>
    <row r="53" ht="12.75">
      <c r="B53" s="6" t="s">
        <v>125</v>
      </c>
    </row>
    <row r="54" ht="12.75">
      <c r="B54" s="26" t="s">
        <v>117</v>
      </c>
    </row>
    <row r="55" spans="1:7" ht="15">
      <c r="A55" s="17"/>
      <c r="B55" s="17"/>
      <c r="C55" s="9"/>
      <c r="D55" s="12"/>
      <c r="E55" s="6"/>
      <c r="F55" s="9"/>
      <c r="G55" s="6"/>
    </row>
  </sheetData>
  <sheetProtection/>
  <mergeCells count="9">
    <mergeCell ref="B4:D4"/>
    <mergeCell ref="B12:D12"/>
    <mergeCell ref="B20:D20"/>
    <mergeCell ref="B34:D34"/>
    <mergeCell ref="B47:D47"/>
    <mergeCell ref="B42:D42"/>
    <mergeCell ref="B41:D41"/>
    <mergeCell ref="B43:D43"/>
    <mergeCell ref="B44:D44"/>
  </mergeCells>
  <printOptions/>
  <pageMargins left="0.57" right="0.24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29"/>
  <sheetViews>
    <sheetView tabSelected="1" view="pageBreakPreview" zoomScaleSheetLayoutView="100" zoomScalePageLayoutView="0" workbookViewId="0" topLeftCell="A2">
      <selection activeCell="B21" sqref="B21"/>
    </sheetView>
  </sheetViews>
  <sheetFormatPr defaultColWidth="9.00390625" defaultRowHeight="12.75"/>
  <cols>
    <col min="1" max="1" width="3.75390625" style="0" customWidth="1"/>
    <col min="2" max="2" width="49.00390625" style="0" customWidth="1"/>
    <col min="3" max="3" width="17.875" style="0" customWidth="1"/>
    <col min="4" max="4" width="24.625" style="0" customWidth="1"/>
    <col min="5" max="5" width="17.125" style="0" hidden="1" customWidth="1"/>
    <col min="6" max="6" width="14.00390625" style="0" customWidth="1"/>
  </cols>
  <sheetData>
    <row r="1" ht="12.75" hidden="1"/>
    <row r="2" spans="2:6" s="32" customFormat="1" ht="12.75">
      <c r="B2" s="107" t="s">
        <v>169</v>
      </c>
      <c r="C2" s="108"/>
      <c r="D2" s="108"/>
      <c r="E2" s="36"/>
      <c r="F2" s="36"/>
    </row>
    <row r="3" s="32" customFormat="1" ht="12.75" hidden="1"/>
    <row r="4" spans="1:4" s="34" customFormat="1" ht="38.25" customHeight="1">
      <c r="A4" s="38" t="s">
        <v>170</v>
      </c>
      <c r="B4" s="365" t="s">
        <v>171</v>
      </c>
      <c r="C4" s="365"/>
      <c r="D4" s="352"/>
    </row>
    <row r="5" spans="2:4" s="34" customFormat="1" ht="44.25" customHeight="1">
      <c r="B5" s="366" t="s">
        <v>211</v>
      </c>
      <c r="C5" s="366"/>
      <c r="D5" s="367"/>
    </row>
    <row r="6" s="34" customFormat="1" ht="8.25" customHeight="1"/>
    <row r="7" spans="1:4" s="34" customFormat="1" ht="57.75" customHeight="1">
      <c r="A7" s="38" t="s">
        <v>172</v>
      </c>
      <c r="B7" s="368" t="s">
        <v>173</v>
      </c>
      <c r="C7" s="369"/>
      <c r="D7" s="369"/>
    </row>
    <row r="8" spans="2:4" s="34" customFormat="1" ht="44.25" customHeight="1">
      <c r="B8" s="366" t="s">
        <v>212</v>
      </c>
      <c r="C8" s="367"/>
      <c r="D8" s="367"/>
    </row>
    <row r="9" spans="1:7" s="34" customFormat="1" ht="13.5">
      <c r="A9" s="38" t="s">
        <v>174</v>
      </c>
      <c r="B9" s="41" t="s">
        <v>175</v>
      </c>
      <c r="C9" s="41"/>
      <c r="D9" s="32"/>
      <c r="E9" s="32"/>
      <c r="F9" s="32"/>
      <c r="G9" s="32"/>
    </row>
    <row r="10" spans="2:7" s="34" customFormat="1" ht="24" customHeight="1">
      <c r="B10" s="370" t="s">
        <v>213</v>
      </c>
      <c r="C10" s="371"/>
      <c r="D10" s="371"/>
      <c r="E10" s="32"/>
      <c r="F10" s="32"/>
      <c r="G10" s="32"/>
    </row>
    <row r="11" spans="2:7" s="34" customFormat="1" ht="45.75" customHeight="1">
      <c r="B11" s="381" t="s">
        <v>214</v>
      </c>
      <c r="C11" s="367"/>
      <c r="D11" s="367"/>
      <c r="E11" s="32"/>
      <c r="F11" s="32"/>
      <c r="G11" s="32"/>
    </row>
    <row r="12" spans="2:7" s="34" customFormat="1" ht="15.75" customHeight="1">
      <c r="B12" s="43" t="s">
        <v>217</v>
      </c>
      <c r="C12" s="44">
        <f>C13+C14</f>
        <v>361408.39999999997</v>
      </c>
      <c r="D12" s="45"/>
      <c r="E12" s="32"/>
      <c r="F12" s="32"/>
      <c r="G12" s="32"/>
    </row>
    <row r="13" spans="2:7" s="34" customFormat="1" ht="15.75" customHeight="1">
      <c r="B13" s="46" t="s">
        <v>215</v>
      </c>
      <c r="C13" s="47">
        <v>359166.79</v>
      </c>
      <c r="D13" s="45"/>
      <c r="E13" s="32"/>
      <c r="F13" s="32"/>
      <c r="G13" s="32"/>
    </row>
    <row r="14" spans="2:7" s="34" customFormat="1" ht="15.75" customHeight="1">
      <c r="B14" s="46" t="s">
        <v>216</v>
      </c>
      <c r="C14" s="47">
        <v>2241.61</v>
      </c>
      <c r="D14" s="45"/>
      <c r="E14" s="32"/>
      <c r="F14" s="32"/>
      <c r="G14" s="32"/>
    </row>
    <row r="15" spans="2:7" s="34" customFormat="1" ht="15.75" customHeight="1">
      <c r="B15" s="48"/>
      <c r="C15" s="49"/>
      <c r="D15" s="45"/>
      <c r="E15" s="32"/>
      <c r="F15" s="32"/>
      <c r="G15" s="32"/>
    </row>
    <row r="16" spans="2:7" s="50" customFormat="1" ht="15.75" customHeight="1">
      <c r="B16" s="43" t="s">
        <v>218</v>
      </c>
      <c r="C16" s="51">
        <f>C17</f>
        <v>199.76</v>
      </c>
      <c r="D16" s="52"/>
      <c r="E16" s="53"/>
      <c r="F16" s="53"/>
      <c r="G16" s="53"/>
    </row>
    <row r="17" spans="2:7" s="34" customFormat="1" ht="26.25" customHeight="1">
      <c r="B17" s="54" t="s">
        <v>219</v>
      </c>
      <c r="C17" s="55">
        <v>199.76</v>
      </c>
      <c r="D17" s="56"/>
      <c r="E17" s="32"/>
      <c r="F17" s="32"/>
      <c r="G17" s="32"/>
    </row>
    <row r="18" spans="2:7" s="34" customFormat="1" ht="13.5" customHeight="1">
      <c r="B18" s="57"/>
      <c r="C18" s="58"/>
      <c r="D18" s="56"/>
      <c r="E18" s="32"/>
      <c r="F18" s="32"/>
      <c r="G18" s="32"/>
    </row>
    <row r="19" spans="2:7" s="50" customFormat="1" ht="15.75" customHeight="1">
      <c r="B19" s="51" t="s">
        <v>220</v>
      </c>
      <c r="C19" s="44">
        <f>C20+C24</f>
        <v>662328.47</v>
      </c>
      <c r="D19" s="59"/>
      <c r="E19" s="53"/>
      <c r="F19" s="53"/>
      <c r="G19" s="53"/>
    </row>
    <row r="20" spans="1:7" s="50" customFormat="1" ht="15.75" customHeight="1">
      <c r="A20" s="60"/>
      <c r="B20" s="61" t="s">
        <v>221</v>
      </c>
      <c r="C20" s="62">
        <f>C21+C22+C23</f>
        <v>5674.89</v>
      </c>
      <c r="D20" s="59"/>
      <c r="E20" s="53"/>
      <c r="F20" s="53"/>
      <c r="G20" s="53"/>
    </row>
    <row r="21" spans="1:7" s="34" customFormat="1" ht="15" customHeight="1">
      <c r="A21" s="63"/>
      <c r="B21" s="54" t="s">
        <v>222</v>
      </c>
      <c r="C21" s="64">
        <v>4818.18</v>
      </c>
      <c r="D21" s="56"/>
      <c r="E21" s="32"/>
      <c r="F21" s="32"/>
      <c r="G21" s="32"/>
    </row>
    <row r="22" spans="1:7" s="34" customFormat="1" ht="15.75" customHeight="1">
      <c r="A22" s="63"/>
      <c r="B22" s="54" t="s">
        <v>223</v>
      </c>
      <c r="C22" s="64">
        <v>855.13</v>
      </c>
      <c r="D22" s="56"/>
      <c r="E22" s="32"/>
      <c r="F22" s="32"/>
      <c r="G22" s="32"/>
    </row>
    <row r="23" spans="1:7" s="34" customFormat="1" ht="15.75" customHeight="1">
      <c r="A23" s="63"/>
      <c r="B23" s="54" t="s">
        <v>224</v>
      </c>
      <c r="C23" s="64">
        <v>1.58</v>
      </c>
      <c r="D23" s="56"/>
      <c r="E23" s="32"/>
      <c r="F23" s="32"/>
      <c r="G23" s="32"/>
    </row>
    <row r="24" spans="1:7" s="50" customFormat="1" ht="15.75" customHeight="1">
      <c r="A24" s="60"/>
      <c r="B24" s="61" t="s">
        <v>225</v>
      </c>
      <c r="C24" s="62">
        <f>C25+C26+C27</f>
        <v>656653.58</v>
      </c>
      <c r="D24" s="59"/>
      <c r="E24" s="53"/>
      <c r="F24" s="53"/>
      <c r="G24" s="53"/>
    </row>
    <row r="25" spans="1:7" s="34" customFormat="1" ht="15.75" customHeight="1">
      <c r="A25" s="63"/>
      <c r="B25" s="54" t="s">
        <v>226</v>
      </c>
      <c r="C25" s="64">
        <v>89545.59</v>
      </c>
      <c r="D25" s="56"/>
      <c r="E25" s="32"/>
      <c r="F25" s="32"/>
      <c r="G25" s="32"/>
    </row>
    <row r="26" spans="2:7" s="34" customFormat="1" ht="15.75" customHeight="1">
      <c r="B26" s="54" t="s">
        <v>227</v>
      </c>
      <c r="C26" s="47">
        <v>61855.94</v>
      </c>
      <c r="D26" s="56"/>
      <c r="E26" s="32"/>
      <c r="F26" s="32"/>
      <c r="G26" s="32"/>
    </row>
    <row r="27" spans="2:7" s="34" customFormat="1" ht="15.75" customHeight="1">
      <c r="B27" s="54" t="s">
        <v>228</v>
      </c>
      <c r="C27" s="47">
        <v>505252.05</v>
      </c>
      <c r="D27" s="58"/>
      <c r="E27" s="32"/>
      <c r="F27" s="32"/>
      <c r="G27" s="32"/>
    </row>
    <row r="28" spans="2:7" s="34" customFormat="1" ht="15.75" customHeight="1">
      <c r="B28" s="57"/>
      <c r="C28" s="58"/>
      <c r="D28" s="58"/>
      <c r="E28" s="32"/>
      <c r="F28" s="32"/>
      <c r="G28" s="32"/>
    </row>
    <row r="29" spans="2:7" s="50" customFormat="1" ht="15.75" customHeight="1">
      <c r="B29" s="51" t="s">
        <v>229</v>
      </c>
      <c r="C29" s="44">
        <f>SUM(C30:C32)</f>
        <v>24120.7</v>
      </c>
      <c r="D29" s="65"/>
      <c r="E29" s="53"/>
      <c r="F29" s="53"/>
      <c r="G29" s="53"/>
    </row>
    <row r="30" spans="2:7" s="34" customFormat="1" ht="15.75" customHeight="1">
      <c r="B30" s="54" t="s">
        <v>231</v>
      </c>
      <c r="C30" s="47">
        <v>8188.49</v>
      </c>
      <c r="D30" s="58"/>
      <c r="E30" s="32"/>
      <c r="F30" s="32"/>
      <c r="G30" s="32"/>
    </row>
    <row r="31" spans="2:7" s="34" customFormat="1" ht="15.75" customHeight="1">
      <c r="B31" s="54" t="s">
        <v>230</v>
      </c>
      <c r="C31" s="47">
        <v>4642.19</v>
      </c>
      <c r="D31" s="58"/>
      <c r="E31" s="32"/>
      <c r="F31" s="32"/>
      <c r="G31" s="32"/>
    </row>
    <row r="32" spans="2:7" s="34" customFormat="1" ht="29.25" customHeight="1">
      <c r="B32" s="54" t="s">
        <v>232</v>
      </c>
      <c r="C32" s="47">
        <f>1826+9464.02</f>
        <v>11290.02</v>
      </c>
      <c r="D32" s="58"/>
      <c r="E32" s="32"/>
      <c r="F32" s="32"/>
      <c r="G32" s="32"/>
    </row>
    <row r="33" spans="2:7" s="34" customFormat="1" ht="15.75" customHeight="1">
      <c r="B33" s="57"/>
      <c r="C33" s="49"/>
      <c r="D33" s="58"/>
      <c r="E33" s="32"/>
      <c r="F33" s="32"/>
      <c r="G33" s="32"/>
    </row>
    <row r="34" spans="2:7" s="50" customFormat="1" ht="26.25" customHeight="1">
      <c r="B34" s="51" t="s">
        <v>233</v>
      </c>
      <c r="C34" s="44">
        <f>SUM(C35:C36)</f>
        <v>121654.22</v>
      </c>
      <c r="D34" s="65"/>
      <c r="E34" s="53"/>
      <c r="F34" s="53"/>
      <c r="G34" s="53"/>
    </row>
    <row r="35" spans="2:7" s="34" customFormat="1" ht="15.75" customHeight="1">
      <c r="B35" s="54" t="s">
        <v>234</v>
      </c>
      <c r="C35" s="47">
        <v>56188.22</v>
      </c>
      <c r="D35" s="58"/>
      <c r="E35" s="32"/>
      <c r="F35" s="32"/>
      <c r="G35" s="32"/>
    </row>
    <row r="36" spans="2:7" s="34" customFormat="1" ht="15.75" customHeight="1">
      <c r="B36" s="54" t="s">
        <v>235</v>
      </c>
      <c r="C36" s="47">
        <v>65466</v>
      </c>
      <c r="D36" s="58"/>
      <c r="E36" s="32"/>
      <c r="F36" s="32"/>
      <c r="G36" s="32"/>
    </row>
    <row r="37" spans="2:7" s="34" customFormat="1" ht="15.75" customHeight="1">
      <c r="B37" s="57"/>
      <c r="C37" s="58"/>
      <c r="D37" s="58"/>
      <c r="E37" s="32"/>
      <c r="F37" s="32"/>
      <c r="G37" s="32"/>
    </row>
    <row r="38" spans="2:7" s="50" customFormat="1" ht="15.75" customHeight="1">
      <c r="B38" s="43" t="s">
        <v>236</v>
      </c>
      <c r="C38" s="44">
        <f>SUM(C39)</f>
        <v>369</v>
      </c>
      <c r="D38" s="42"/>
      <c r="E38" s="53"/>
      <c r="F38" s="53"/>
      <c r="G38" s="53"/>
    </row>
    <row r="39" spans="2:7" s="34" customFormat="1" ht="15.75" customHeight="1">
      <c r="B39" s="46" t="s">
        <v>237</v>
      </c>
      <c r="C39" s="47">
        <v>369</v>
      </c>
      <c r="D39" s="40"/>
      <c r="E39" s="32"/>
      <c r="F39" s="32"/>
      <c r="G39" s="32"/>
    </row>
    <row r="40" spans="2:7" s="34" customFormat="1" ht="15.75" customHeight="1">
      <c r="B40" s="32"/>
      <c r="C40" s="32"/>
      <c r="D40" s="32"/>
      <c r="E40" s="32"/>
      <c r="F40" s="32"/>
      <c r="G40" s="32"/>
    </row>
    <row r="41" spans="1:7" s="34" customFormat="1" ht="58.5" customHeight="1">
      <c r="A41" s="38" t="s">
        <v>176</v>
      </c>
      <c r="B41" s="368" t="s">
        <v>177</v>
      </c>
      <c r="C41" s="369"/>
      <c r="D41" s="369"/>
      <c r="E41" s="32"/>
      <c r="F41" s="32"/>
      <c r="G41" s="32"/>
    </row>
    <row r="42" spans="1:7" s="50" customFormat="1" ht="13.5">
      <c r="A42" s="38"/>
      <c r="B42" s="66" t="s">
        <v>178</v>
      </c>
      <c r="C42" s="66"/>
      <c r="D42" s="67">
        <f>D43</f>
        <v>444201.6</v>
      </c>
      <c r="E42" s="53"/>
      <c r="F42" s="53"/>
      <c r="G42" s="53"/>
    </row>
    <row r="43" spans="1:7" s="50" customFormat="1" ht="14.25" thickBot="1">
      <c r="A43" s="38"/>
      <c r="B43" s="382" t="s">
        <v>179</v>
      </c>
      <c r="C43" s="383"/>
      <c r="D43" s="68">
        <f>D44+D45</f>
        <v>444201.6</v>
      </c>
      <c r="E43" s="53"/>
      <c r="F43" s="69"/>
      <c r="G43" s="53"/>
    </row>
    <row r="44" spans="1:7" s="50" customFormat="1" ht="14.25" thickBot="1">
      <c r="A44" s="38"/>
      <c r="B44" s="388" t="s">
        <v>238</v>
      </c>
      <c r="C44" s="389"/>
      <c r="D44" s="70">
        <v>131770</v>
      </c>
      <c r="E44" s="53"/>
      <c r="F44" s="53"/>
      <c r="G44" s="53"/>
    </row>
    <row r="45" spans="1:7" s="74" customFormat="1" ht="14.25" thickBot="1">
      <c r="A45" s="71"/>
      <c r="B45" s="392" t="s">
        <v>271</v>
      </c>
      <c r="C45" s="393"/>
      <c r="D45" s="72">
        <f>D46+D49+D50+D51+D52</f>
        <v>312431.6</v>
      </c>
      <c r="E45" s="73"/>
      <c r="F45" s="73"/>
      <c r="G45" s="73"/>
    </row>
    <row r="46" spans="1:7" s="50" customFormat="1" ht="64.5" customHeight="1">
      <c r="A46" s="75"/>
      <c r="B46" s="394" t="s">
        <v>293</v>
      </c>
      <c r="C46" s="395"/>
      <c r="D46" s="76">
        <f>D47+D48</f>
        <v>124762.6</v>
      </c>
      <c r="E46" s="53"/>
      <c r="F46" s="53"/>
      <c r="G46" s="53"/>
    </row>
    <row r="47" spans="1:7" s="34" customFormat="1" ht="13.5">
      <c r="A47" s="38"/>
      <c r="B47" s="396" t="s">
        <v>239</v>
      </c>
      <c r="C47" s="397"/>
      <c r="D47" s="77">
        <v>79386.44</v>
      </c>
      <c r="E47" s="32"/>
      <c r="F47" s="32"/>
      <c r="G47" s="32"/>
    </row>
    <row r="48" spans="2:7" s="34" customFormat="1" ht="13.5" thickBot="1">
      <c r="B48" s="390" t="s">
        <v>240</v>
      </c>
      <c r="C48" s="391"/>
      <c r="D48" s="78">
        <v>45376.16</v>
      </c>
      <c r="E48" s="32"/>
      <c r="F48" s="32"/>
      <c r="G48" s="32"/>
    </row>
    <row r="49" spans="2:7" s="79" customFormat="1" ht="111" customHeight="1" thickBot="1">
      <c r="B49" s="398" t="s">
        <v>294</v>
      </c>
      <c r="C49" s="379"/>
      <c r="D49" s="80">
        <v>66662</v>
      </c>
      <c r="E49" s="81"/>
      <c r="F49" s="81"/>
      <c r="G49" s="81"/>
    </row>
    <row r="50" spans="2:7" s="79" customFormat="1" ht="14.25" thickBot="1">
      <c r="B50" s="378" t="s">
        <v>241</v>
      </c>
      <c r="C50" s="379"/>
      <c r="D50" s="80">
        <v>69103</v>
      </c>
      <c r="E50" s="81"/>
      <c r="F50" s="81"/>
      <c r="G50" s="81"/>
    </row>
    <row r="51" spans="2:7" s="79" customFormat="1" ht="14.25" thickBot="1">
      <c r="B51" s="378" t="s">
        <v>243</v>
      </c>
      <c r="C51" s="380"/>
      <c r="D51" s="80">
        <v>50904</v>
      </c>
      <c r="E51" s="81"/>
      <c r="F51" s="81"/>
      <c r="G51" s="81"/>
    </row>
    <row r="52" spans="2:7" s="79" customFormat="1" ht="14.25" thickBot="1">
      <c r="B52" s="378" t="s">
        <v>242</v>
      </c>
      <c r="C52" s="380"/>
      <c r="D52" s="80">
        <v>1000</v>
      </c>
      <c r="E52" s="81"/>
      <c r="F52" s="81"/>
      <c r="G52" s="81"/>
    </row>
    <row r="53" spans="2:7" s="34" customFormat="1" ht="12.75">
      <c r="B53" s="82"/>
      <c r="C53" s="82"/>
      <c r="D53" s="83"/>
      <c r="E53" s="32"/>
      <c r="F53" s="32"/>
      <c r="G53" s="32"/>
    </row>
    <row r="54" spans="1:4" s="34" customFormat="1" ht="13.5">
      <c r="A54" s="38" t="s">
        <v>180</v>
      </c>
      <c r="B54" s="365" t="s">
        <v>181</v>
      </c>
      <c r="C54" s="365"/>
      <c r="D54" s="352"/>
    </row>
    <row r="55" spans="1:5" s="34" customFormat="1" ht="13.5">
      <c r="A55" s="38"/>
      <c r="B55" s="384" t="s">
        <v>182</v>
      </c>
      <c r="C55" s="385"/>
      <c r="D55" s="84">
        <f>D57+D74+D78+D83+D88+D90+D92+D94+D93</f>
        <v>802034.74</v>
      </c>
      <c r="E55" s="34">
        <v>802034.74</v>
      </c>
    </row>
    <row r="56" spans="2:5" s="34" customFormat="1" ht="13.5" customHeight="1">
      <c r="B56" s="374" t="s">
        <v>179</v>
      </c>
      <c r="C56" s="386"/>
      <c r="D56" s="85">
        <f>D55</f>
        <v>802034.74</v>
      </c>
      <c r="E56" s="85">
        <f>D55-E55</f>
        <v>0</v>
      </c>
    </row>
    <row r="57" spans="2:4" s="50" customFormat="1" ht="13.5" customHeight="1">
      <c r="B57" s="387" t="s">
        <v>272</v>
      </c>
      <c r="C57" s="387"/>
      <c r="D57" s="86">
        <f>D58+D61+D70+D73</f>
        <v>386713.93</v>
      </c>
    </row>
    <row r="58" spans="2:5" s="34" customFormat="1" ht="13.5" customHeight="1">
      <c r="B58" s="372" t="s">
        <v>250</v>
      </c>
      <c r="C58" s="373"/>
      <c r="D58" s="87">
        <f>D59+D60</f>
        <v>302087.43</v>
      </c>
      <c r="E58" s="88" t="s">
        <v>9</v>
      </c>
    </row>
    <row r="59" spans="2:4" s="34" customFormat="1" ht="13.5" customHeight="1">
      <c r="B59" s="374" t="s">
        <v>249</v>
      </c>
      <c r="C59" s="375"/>
      <c r="D59" s="88">
        <v>252224.23</v>
      </c>
    </row>
    <row r="60" spans="2:4" s="34" customFormat="1" ht="13.5" customHeight="1">
      <c r="B60" s="374" t="s">
        <v>248</v>
      </c>
      <c r="C60" s="375"/>
      <c r="D60" s="88">
        <v>49863.2</v>
      </c>
    </row>
    <row r="61" spans="2:4" s="50" customFormat="1" ht="13.5" customHeight="1">
      <c r="B61" s="372" t="s">
        <v>251</v>
      </c>
      <c r="C61" s="373"/>
      <c r="D61" s="86">
        <f>SUM(D62:D69)</f>
        <v>71463.95000000001</v>
      </c>
    </row>
    <row r="62" spans="2:4" s="34" customFormat="1" ht="13.5" customHeight="1">
      <c r="B62" s="374" t="s">
        <v>252</v>
      </c>
      <c r="C62" s="375"/>
      <c r="D62" s="88">
        <v>13473.67</v>
      </c>
    </row>
    <row r="63" spans="2:4" s="34" customFormat="1" ht="13.5" customHeight="1">
      <c r="B63" s="374" t="s">
        <v>244</v>
      </c>
      <c r="C63" s="375"/>
      <c r="D63" s="88">
        <v>3353.07</v>
      </c>
    </row>
    <row r="64" spans="2:4" s="34" customFormat="1" ht="13.5" customHeight="1">
      <c r="B64" s="374" t="s">
        <v>278</v>
      </c>
      <c r="C64" s="375"/>
      <c r="D64" s="88">
        <v>25066.11</v>
      </c>
    </row>
    <row r="65" spans="2:4" s="34" customFormat="1" ht="13.5" customHeight="1">
      <c r="B65" s="374" t="s">
        <v>245</v>
      </c>
      <c r="C65" s="375"/>
      <c r="D65" s="88">
        <v>8102.09</v>
      </c>
    </row>
    <row r="66" spans="2:4" s="34" customFormat="1" ht="13.5" customHeight="1">
      <c r="B66" s="374" t="s">
        <v>348</v>
      </c>
      <c r="C66" s="375"/>
      <c r="D66" s="88">
        <v>860</v>
      </c>
    </row>
    <row r="67" spans="2:4" s="34" customFormat="1" ht="13.5" customHeight="1">
      <c r="B67" s="374" t="s">
        <v>253</v>
      </c>
      <c r="C67" s="375"/>
      <c r="D67" s="88">
        <v>13469.41</v>
      </c>
    </row>
    <row r="68" spans="2:4" s="34" customFormat="1" ht="13.5" customHeight="1">
      <c r="B68" s="374" t="s">
        <v>254</v>
      </c>
      <c r="C68" s="375"/>
      <c r="D68" s="88">
        <v>2916.5</v>
      </c>
    </row>
    <row r="69" spans="2:4" s="34" customFormat="1" ht="13.5" customHeight="1">
      <c r="B69" s="374" t="s">
        <v>246</v>
      </c>
      <c r="C69" s="375"/>
      <c r="D69" s="88">
        <v>4223.1</v>
      </c>
    </row>
    <row r="70" spans="2:4" s="34" customFormat="1" ht="13.5" customHeight="1">
      <c r="B70" s="399" t="s">
        <v>247</v>
      </c>
      <c r="C70" s="400"/>
      <c r="D70" s="89">
        <f>D71+D72</f>
        <v>12558.55</v>
      </c>
    </row>
    <row r="71" spans="2:4" s="34" customFormat="1" ht="13.5" customHeight="1">
      <c r="B71" s="374" t="s">
        <v>255</v>
      </c>
      <c r="C71" s="386"/>
      <c r="D71" s="88">
        <v>4000</v>
      </c>
    </row>
    <row r="72" spans="2:4" s="34" customFormat="1" ht="13.5" customHeight="1">
      <c r="B72" s="374" t="s">
        <v>256</v>
      </c>
      <c r="C72" s="386"/>
      <c r="D72" s="88">
        <v>8558.55</v>
      </c>
    </row>
    <row r="73" spans="2:4" s="34" customFormat="1" ht="13.5" customHeight="1">
      <c r="B73" s="399" t="s">
        <v>257</v>
      </c>
      <c r="C73" s="400"/>
      <c r="D73" s="89">
        <v>604</v>
      </c>
    </row>
    <row r="74" spans="2:4" s="34" customFormat="1" ht="13.5" customHeight="1">
      <c r="B74" s="372" t="s">
        <v>273</v>
      </c>
      <c r="C74" s="373"/>
      <c r="D74" s="86">
        <f>SUM(D75:D77)</f>
        <v>17098.33</v>
      </c>
    </row>
    <row r="75" spans="2:4" s="34" customFormat="1" ht="13.5" customHeight="1">
      <c r="B75" s="374" t="s">
        <v>246</v>
      </c>
      <c r="C75" s="386"/>
      <c r="D75" s="88">
        <v>1698.33</v>
      </c>
    </row>
    <row r="76" spans="2:4" s="34" customFormat="1" ht="13.5" customHeight="1">
      <c r="B76" s="374" t="s">
        <v>258</v>
      </c>
      <c r="C76" s="386"/>
      <c r="D76" s="88">
        <v>9400</v>
      </c>
    </row>
    <row r="77" spans="2:4" s="34" customFormat="1" ht="13.5" customHeight="1">
      <c r="B77" s="374" t="s">
        <v>259</v>
      </c>
      <c r="C77" s="386"/>
      <c r="D77" s="88">
        <v>6000</v>
      </c>
    </row>
    <row r="78" spans="1:4" s="34" customFormat="1" ht="12.75">
      <c r="A78" s="90"/>
      <c r="B78" s="387" t="s">
        <v>347</v>
      </c>
      <c r="C78" s="387"/>
      <c r="D78" s="86">
        <f>SUM(D79:D80)</f>
        <v>74480</v>
      </c>
    </row>
    <row r="79" spans="1:4" s="34" customFormat="1" ht="12.75">
      <c r="A79" s="90"/>
      <c r="B79" s="415" t="s">
        <v>264</v>
      </c>
      <c r="C79" s="416"/>
      <c r="D79" s="91">
        <v>73380</v>
      </c>
    </row>
    <row r="80" spans="1:4" s="34" customFormat="1" ht="12.75">
      <c r="A80" s="90"/>
      <c r="B80" s="415" t="s">
        <v>265</v>
      </c>
      <c r="C80" s="416"/>
      <c r="D80" s="91">
        <v>1100</v>
      </c>
    </row>
    <row r="81" spans="1:4" s="34" customFormat="1" ht="12.75">
      <c r="A81" s="90"/>
      <c r="B81" s="92"/>
      <c r="C81" s="93"/>
      <c r="D81" s="94"/>
    </row>
    <row r="82" spans="1:4" s="34" customFormat="1" ht="12.75">
      <c r="A82" s="90"/>
      <c r="B82" s="92"/>
      <c r="C82" s="93"/>
      <c r="D82" s="94"/>
    </row>
    <row r="83" spans="1:4" s="34" customFormat="1" ht="12.75">
      <c r="A83" s="90"/>
      <c r="B83" s="402" t="s">
        <v>274</v>
      </c>
      <c r="C83" s="403"/>
      <c r="D83" s="95">
        <f>SUM(D84:D87)</f>
        <v>132849.12</v>
      </c>
    </row>
    <row r="84" spans="1:4" s="34" customFormat="1" ht="12.75">
      <c r="A84" s="90"/>
      <c r="B84" s="412" t="s">
        <v>260</v>
      </c>
      <c r="C84" s="411"/>
      <c r="D84" s="88">
        <v>38400</v>
      </c>
    </row>
    <row r="85" spans="1:4" s="34" customFormat="1" ht="12.75">
      <c r="A85" s="90"/>
      <c r="B85" s="412" t="s">
        <v>261</v>
      </c>
      <c r="C85" s="411"/>
      <c r="D85" s="88">
        <v>76200</v>
      </c>
    </row>
    <row r="86" spans="1:4" s="34" customFormat="1" ht="12.75">
      <c r="A86" s="90"/>
      <c r="B86" s="412" t="s">
        <v>258</v>
      </c>
      <c r="C86" s="411"/>
      <c r="D86" s="88">
        <v>17478.5</v>
      </c>
    </row>
    <row r="87" spans="1:4" s="34" customFormat="1" ht="12.75">
      <c r="A87" s="90"/>
      <c r="B87" s="412" t="s">
        <v>262</v>
      </c>
      <c r="C87" s="411"/>
      <c r="D87" s="88">
        <v>770.62</v>
      </c>
    </row>
    <row r="88" spans="1:4" s="34" customFormat="1" ht="12.75">
      <c r="A88" s="90"/>
      <c r="B88" s="404" t="s">
        <v>275</v>
      </c>
      <c r="C88" s="405"/>
      <c r="D88" s="86">
        <v>3850</v>
      </c>
    </row>
    <row r="89" spans="1:4" s="34" customFormat="1" ht="12.75">
      <c r="A89" s="90"/>
      <c r="B89" s="374" t="s">
        <v>249</v>
      </c>
      <c r="C89" s="375"/>
      <c r="D89" s="88">
        <v>3850</v>
      </c>
    </row>
    <row r="90" spans="1:4" s="34" customFormat="1" ht="12.75">
      <c r="A90" s="90"/>
      <c r="B90" s="387" t="s">
        <v>276</v>
      </c>
      <c r="C90" s="387"/>
      <c r="D90" s="97">
        <f>D91</f>
        <v>25350.57</v>
      </c>
    </row>
    <row r="91" spans="2:4" s="34" customFormat="1" ht="12.75">
      <c r="B91" s="415" t="s">
        <v>263</v>
      </c>
      <c r="C91" s="415"/>
      <c r="D91" s="98">
        <v>25350.57</v>
      </c>
    </row>
    <row r="92" spans="2:4" s="34" customFormat="1" ht="12.75">
      <c r="B92" s="372" t="s">
        <v>266</v>
      </c>
      <c r="C92" s="400"/>
      <c r="D92" s="97">
        <v>15074.56</v>
      </c>
    </row>
    <row r="93" spans="2:4" s="34" customFormat="1" ht="12.75">
      <c r="B93" s="372" t="s">
        <v>279</v>
      </c>
      <c r="C93" s="400"/>
      <c r="D93" s="97">
        <v>15718.23</v>
      </c>
    </row>
    <row r="94" spans="2:4" s="50" customFormat="1" ht="12.75">
      <c r="B94" s="408" t="s">
        <v>277</v>
      </c>
      <c r="C94" s="409"/>
      <c r="D94" s="97">
        <f>SUM(D95:D96)</f>
        <v>130900</v>
      </c>
    </row>
    <row r="95" spans="2:4" s="34" customFormat="1" ht="12.75">
      <c r="B95" s="410" t="s">
        <v>267</v>
      </c>
      <c r="C95" s="411"/>
      <c r="D95" s="98">
        <v>112000</v>
      </c>
    </row>
    <row r="96" spans="2:4" s="34" customFormat="1" ht="12.75">
      <c r="B96" s="410" t="s">
        <v>268</v>
      </c>
      <c r="C96" s="411"/>
      <c r="D96" s="98">
        <v>18900</v>
      </c>
    </row>
    <row r="97" spans="2:4" s="34" customFormat="1" ht="12.75">
      <c r="B97" s="90"/>
      <c r="C97" s="90"/>
      <c r="D97" s="99"/>
    </row>
    <row r="98" spans="1:4" s="39" customFormat="1" ht="13.5">
      <c r="A98" s="39" t="s">
        <v>183</v>
      </c>
      <c r="B98" s="417" t="s">
        <v>282</v>
      </c>
      <c r="C98" s="352"/>
      <c r="D98" s="101"/>
    </row>
    <row r="99" spans="2:4" s="34" customFormat="1" ht="12.75">
      <c r="B99" s="96" t="s">
        <v>284</v>
      </c>
      <c r="C99" s="96"/>
      <c r="D99" s="97">
        <f>D100</f>
        <v>8417.97</v>
      </c>
    </row>
    <row r="100" spans="2:4" s="34" customFormat="1" ht="12.75">
      <c r="B100" s="401" t="s">
        <v>283</v>
      </c>
      <c r="C100" s="401"/>
      <c r="D100" s="98">
        <v>8417.97</v>
      </c>
    </row>
    <row r="101" spans="2:4" s="34" customFormat="1" ht="12.75">
      <c r="B101" s="405" t="s">
        <v>285</v>
      </c>
      <c r="C101" s="405"/>
      <c r="D101" s="97">
        <f>SUM(D102:D103)</f>
        <v>301.58</v>
      </c>
    </row>
    <row r="102" spans="2:4" s="34" customFormat="1" ht="12.75">
      <c r="B102" s="401" t="s">
        <v>286</v>
      </c>
      <c r="C102" s="401"/>
      <c r="D102" s="98">
        <v>300.56</v>
      </c>
    </row>
    <row r="103" spans="2:4" s="34" customFormat="1" ht="12.75">
      <c r="B103" s="104" t="s">
        <v>287</v>
      </c>
      <c r="C103" s="104"/>
      <c r="D103" s="98">
        <v>1.02</v>
      </c>
    </row>
    <row r="104" spans="2:4" s="34" customFormat="1" ht="12.75">
      <c r="B104" s="90"/>
      <c r="C104" s="90"/>
      <c r="D104" s="99"/>
    </row>
    <row r="105" spans="2:4" s="34" customFormat="1" ht="12.75">
      <c r="B105" s="90"/>
      <c r="C105" s="90"/>
      <c r="D105" s="99"/>
    </row>
    <row r="106" spans="1:4" s="39" customFormat="1" ht="13.5">
      <c r="A106" s="39" t="s">
        <v>288</v>
      </c>
      <c r="B106" s="100" t="s">
        <v>297</v>
      </c>
      <c r="C106" s="100"/>
      <c r="D106" s="101"/>
    </row>
    <row r="107" spans="2:4" s="34" customFormat="1" ht="12.75">
      <c r="B107" s="90"/>
      <c r="C107" s="90"/>
      <c r="D107" s="99"/>
    </row>
    <row r="108" spans="2:4" s="34" customFormat="1" ht="12.75">
      <c r="B108" s="102" t="s">
        <v>289</v>
      </c>
      <c r="C108" s="102"/>
      <c r="D108" s="103">
        <f>D109</f>
        <v>23191.66</v>
      </c>
    </row>
    <row r="109" spans="2:4" s="34" customFormat="1" ht="12.75">
      <c r="B109" s="401" t="s">
        <v>290</v>
      </c>
      <c r="C109" s="401"/>
      <c r="D109" s="98">
        <v>23191.66</v>
      </c>
    </row>
    <row r="110" spans="2:4" s="34" customFormat="1" ht="12.75">
      <c r="B110" s="90"/>
      <c r="C110" s="90"/>
      <c r="D110" s="99"/>
    </row>
    <row r="111" s="34" customFormat="1" ht="12.75"/>
    <row r="112" spans="1:4" s="34" customFormat="1" ht="13.5">
      <c r="A112" s="38" t="s">
        <v>186</v>
      </c>
      <c r="B112" s="365" t="s">
        <v>184</v>
      </c>
      <c r="C112" s="365"/>
      <c r="D112" s="352"/>
    </row>
    <row r="113" spans="2:4" s="34" customFormat="1" ht="26.25" customHeight="1">
      <c r="B113" s="366" t="s">
        <v>269</v>
      </c>
      <c r="C113" s="366"/>
      <c r="D113" s="367"/>
    </row>
    <row r="114" s="34" customFormat="1" ht="12.75"/>
    <row r="115" spans="1:4" s="34" customFormat="1" ht="13.5">
      <c r="A115" s="38" t="s">
        <v>280</v>
      </c>
      <c r="B115" s="365" t="s">
        <v>185</v>
      </c>
      <c r="C115" s="365"/>
      <c r="D115" s="352"/>
    </row>
    <row r="116" spans="2:4" s="34" customFormat="1" ht="15.75" customHeight="1">
      <c r="B116" s="366" t="s">
        <v>270</v>
      </c>
      <c r="C116" s="366"/>
      <c r="D116" s="367"/>
    </row>
    <row r="117" s="34" customFormat="1" ht="12.75"/>
    <row r="118" spans="1:4" s="34" customFormat="1" ht="27">
      <c r="A118" s="38" t="s">
        <v>281</v>
      </c>
      <c r="B118" s="365" t="s">
        <v>187</v>
      </c>
      <c r="C118" s="365"/>
      <c r="D118" s="352"/>
    </row>
    <row r="119" spans="1:4" s="34" customFormat="1" ht="27" customHeight="1">
      <c r="A119" s="38"/>
      <c r="B119" s="366" t="s">
        <v>346</v>
      </c>
      <c r="C119" s="366"/>
      <c r="D119" s="367"/>
    </row>
    <row r="120" spans="1:4" s="34" customFormat="1" ht="27" customHeight="1">
      <c r="A120" s="105"/>
      <c r="B120" s="45"/>
      <c r="C120" s="45"/>
      <c r="D120" s="45"/>
    </row>
    <row r="121" spans="1:4" s="34" customFormat="1" ht="27" customHeight="1">
      <c r="A121" s="105" t="s">
        <v>291</v>
      </c>
      <c r="B121" s="36" t="s">
        <v>292</v>
      </c>
      <c r="C121" s="45"/>
      <c r="D121" s="45"/>
    </row>
    <row r="122" spans="1:4" s="34" customFormat="1" ht="27" customHeight="1">
      <c r="A122" s="105"/>
      <c r="B122" s="413" t="s">
        <v>342</v>
      </c>
      <c r="C122" s="414"/>
      <c r="D122" s="414"/>
    </row>
    <row r="123" spans="1:4" s="34" customFormat="1" ht="65.25" customHeight="1">
      <c r="A123" s="105"/>
      <c r="B123" s="406" t="s">
        <v>343</v>
      </c>
      <c r="C123" s="407"/>
      <c r="D123" s="407"/>
    </row>
    <row r="124" spans="1:4" s="34" customFormat="1" ht="21.75" customHeight="1">
      <c r="A124" s="105"/>
      <c r="B124" s="45"/>
      <c r="C124" s="45"/>
      <c r="D124" s="45"/>
    </row>
    <row r="125" spans="1:4" s="34" customFormat="1" ht="299.25" customHeight="1">
      <c r="A125" s="105"/>
      <c r="B125" s="406" t="s">
        <v>345</v>
      </c>
      <c r="C125" s="407"/>
      <c r="D125" s="407"/>
    </row>
    <row r="126" spans="1:4" s="34" customFormat="1" ht="116.25" customHeight="1">
      <c r="A126" s="105"/>
      <c r="B126" s="376" t="s">
        <v>295</v>
      </c>
      <c r="C126" s="377"/>
      <c r="D126" s="377"/>
    </row>
    <row r="127" spans="1:4" s="34" customFormat="1" ht="23.25" customHeight="1">
      <c r="A127" s="105"/>
      <c r="B127" s="222" t="s">
        <v>344</v>
      </c>
      <c r="C127" s="106"/>
      <c r="D127" s="63"/>
    </row>
    <row r="128" ht="12.75">
      <c r="B128" s="223"/>
    </row>
    <row r="129" ht="53.25" customHeight="1">
      <c r="B129" s="223" t="s">
        <v>296</v>
      </c>
    </row>
  </sheetData>
  <sheetProtection/>
  <mergeCells count="73">
    <mergeCell ref="B79:C79"/>
    <mergeCell ref="B80:C80"/>
    <mergeCell ref="B118:D118"/>
    <mergeCell ref="B90:C90"/>
    <mergeCell ref="B91:C91"/>
    <mergeCell ref="B98:C98"/>
    <mergeCell ref="B101:C101"/>
    <mergeCell ref="B84:C84"/>
    <mergeCell ref="B85:C85"/>
    <mergeCell ref="B86:C86"/>
    <mergeCell ref="B87:C87"/>
    <mergeCell ref="B119:D119"/>
    <mergeCell ref="B123:D123"/>
    <mergeCell ref="B122:D122"/>
    <mergeCell ref="B125:D125"/>
    <mergeCell ref="B92:C92"/>
    <mergeCell ref="B93:C93"/>
    <mergeCell ref="B94:C94"/>
    <mergeCell ref="B95:C95"/>
    <mergeCell ref="B96:C96"/>
    <mergeCell ref="B115:D115"/>
    <mergeCell ref="B116:D116"/>
    <mergeCell ref="B102:C102"/>
    <mergeCell ref="B109:C109"/>
    <mergeCell ref="B72:C72"/>
    <mergeCell ref="B73:C73"/>
    <mergeCell ref="B74:C74"/>
    <mergeCell ref="B75:C75"/>
    <mergeCell ref="B76:C76"/>
    <mergeCell ref="B100:C100"/>
    <mergeCell ref="B83:C83"/>
    <mergeCell ref="B88:C88"/>
    <mergeCell ref="B89:C89"/>
    <mergeCell ref="B77:C77"/>
    <mergeCell ref="B66:C66"/>
    <mergeCell ref="B67:C67"/>
    <mergeCell ref="B68:C68"/>
    <mergeCell ref="B69:C69"/>
    <mergeCell ref="B70:C70"/>
    <mergeCell ref="B71:C71"/>
    <mergeCell ref="B56:C56"/>
    <mergeCell ref="B57:C57"/>
    <mergeCell ref="B78:C78"/>
    <mergeCell ref="B44:C44"/>
    <mergeCell ref="B48:C48"/>
    <mergeCell ref="B45:C45"/>
    <mergeCell ref="B46:C46"/>
    <mergeCell ref="B47:C47"/>
    <mergeCell ref="B49:C49"/>
    <mergeCell ref="B60:C60"/>
    <mergeCell ref="B50:C50"/>
    <mergeCell ref="B51:C51"/>
    <mergeCell ref="B52:C52"/>
    <mergeCell ref="B11:D11"/>
    <mergeCell ref="B43:C43"/>
    <mergeCell ref="B55:C55"/>
    <mergeCell ref="B54:D54"/>
    <mergeCell ref="B58:C58"/>
    <mergeCell ref="B59:C59"/>
    <mergeCell ref="B61:C61"/>
    <mergeCell ref="B62:C62"/>
    <mergeCell ref="B63:C63"/>
    <mergeCell ref="B126:D126"/>
    <mergeCell ref="B112:D112"/>
    <mergeCell ref="B113:D113"/>
    <mergeCell ref="B64:C64"/>
    <mergeCell ref="B65:C65"/>
    <mergeCell ref="B4:D4"/>
    <mergeCell ref="B5:D5"/>
    <mergeCell ref="B7:D7"/>
    <mergeCell ref="B8:D8"/>
    <mergeCell ref="B10:D10"/>
    <mergeCell ref="B41:D41"/>
  </mergeCells>
  <printOptions/>
  <pageMargins left="0.57" right="0.24" top="0.75" bottom="0.75" header="0.3" footer="0.3"/>
  <pageSetup horizontalDpi="600" verticalDpi="600" orientation="portrait" paperSize="9" r:id="rId1"/>
  <ignoredErrors>
    <ignoredError sqref="D8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F238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3" width="14.00390625" style="0" customWidth="1"/>
    <col min="4" max="4" width="22.875" style="0" customWidth="1"/>
    <col min="5" max="5" width="15.75390625" style="0" customWidth="1"/>
    <col min="7" max="7" width="9.75390625" style="0" bestFit="1" customWidth="1"/>
    <col min="13" max="13" width="13.125" style="0" customWidth="1"/>
  </cols>
  <sheetData>
    <row r="1" spans="1:39" ht="15">
      <c r="A1" s="288" t="s">
        <v>120</v>
      </c>
      <c r="B1" s="235"/>
      <c r="C1" s="234"/>
      <c r="D1" s="234"/>
      <c r="E1" s="326"/>
      <c r="F1" s="326"/>
      <c r="G1" s="326"/>
      <c r="H1" s="232"/>
      <c r="I1" s="232"/>
      <c r="J1" s="232"/>
      <c r="K1" s="232"/>
      <c r="L1" s="232"/>
      <c r="M1" s="326"/>
      <c r="N1" s="326"/>
      <c r="O1" s="326"/>
      <c r="P1" s="285"/>
      <c r="Q1" s="286"/>
      <c r="R1" s="287"/>
      <c r="S1" s="287"/>
      <c r="T1" s="287"/>
      <c r="U1" s="233"/>
      <c r="V1" s="230"/>
      <c r="W1" s="230"/>
      <c r="X1" s="230"/>
      <c r="Y1" s="230"/>
      <c r="Z1" s="230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</row>
    <row r="3" spans="2:39" ht="12.75">
      <c r="B3" s="254"/>
      <c r="C3" s="291" t="s">
        <v>298</v>
      </c>
      <c r="D3" s="243"/>
      <c r="E3" s="255"/>
      <c r="F3" s="327"/>
      <c r="G3" s="255"/>
      <c r="H3" s="255"/>
      <c r="I3" s="255"/>
      <c r="J3" s="255"/>
      <c r="K3" s="255"/>
      <c r="L3" s="255"/>
      <c r="M3" s="327"/>
      <c r="N3" s="327"/>
      <c r="O3" s="255"/>
      <c r="P3" s="241"/>
      <c r="Q3" s="256"/>
      <c r="R3" s="256"/>
      <c r="S3" s="256"/>
      <c r="T3" s="256"/>
      <c r="U3" s="226"/>
      <c r="V3" s="229"/>
      <c r="W3" s="229"/>
      <c r="X3" s="229"/>
      <c r="Y3" s="229"/>
      <c r="Z3" s="229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</row>
    <row r="4" spans="1:39" ht="12.75">
      <c r="A4" s="257"/>
      <c r="B4" s="254"/>
      <c r="C4" s="243"/>
      <c r="D4" s="243"/>
      <c r="E4" s="255"/>
      <c r="F4" s="327"/>
      <c r="G4" s="255"/>
      <c r="H4" s="255"/>
      <c r="I4" s="255"/>
      <c r="J4" s="255"/>
      <c r="K4" s="255"/>
      <c r="L4" s="255"/>
      <c r="M4" s="327"/>
      <c r="N4" s="327"/>
      <c r="O4" s="255"/>
      <c r="P4" s="241"/>
      <c r="Q4" s="256"/>
      <c r="R4" s="256"/>
      <c r="S4" s="256"/>
      <c r="T4" s="256"/>
      <c r="U4" s="226"/>
      <c r="V4" s="229"/>
      <c r="W4" s="229"/>
      <c r="X4" s="229"/>
      <c r="Y4" s="229"/>
      <c r="Z4" s="229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</row>
    <row r="5" spans="1:39" ht="12.75">
      <c r="A5" s="248"/>
      <c r="B5" s="249">
        <v>1</v>
      </c>
      <c r="C5" s="292" t="s">
        <v>299</v>
      </c>
      <c r="D5" s="258"/>
      <c r="E5" s="327"/>
      <c r="F5" s="327"/>
      <c r="G5" s="327"/>
      <c r="H5" s="259"/>
      <c r="I5" s="259"/>
      <c r="J5" s="259"/>
      <c r="K5" s="259"/>
      <c r="L5" s="259"/>
      <c r="M5" s="327"/>
      <c r="N5" s="327"/>
      <c r="O5" s="327"/>
      <c r="P5" s="241"/>
      <c r="Q5" s="256"/>
      <c r="R5" s="256"/>
      <c r="S5" s="256"/>
      <c r="T5" s="256"/>
      <c r="U5" s="226"/>
      <c r="V5" s="229"/>
      <c r="W5" s="229"/>
      <c r="X5" s="229"/>
      <c r="Y5" s="229"/>
      <c r="Z5" s="229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</row>
    <row r="6" spans="1:39" ht="12.75">
      <c r="A6" s="260"/>
      <c r="B6" s="254"/>
      <c r="C6" s="258"/>
      <c r="D6" s="258"/>
      <c r="E6" s="327"/>
      <c r="F6" s="327"/>
      <c r="G6" s="327"/>
      <c r="H6" s="259"/>
      <c r="I6" s="259"/>
      <c r="J6" s="259"/>
      <c r="K6" s="259"/>
      <c r="L6" s="259"/>
      <c r="M6" s="327"/>
      <c r="N6" s="327"/>
      <c r="O6" s="327"/>
      <c r="P6" s="241"/>
      <c r="Q6" s="256"/>
      <c r="R6" s="256"/>
      <c r="S6" s="256"/>
      <c r="T6" s="256"/>
      <c r="U6" s="226"/>
      <c r="V6" s="229"/>
      <c r="W6" s="229"/>
      <c r="X6" s="229"/>
      <c r="Y6" s="229"/>
      <c r="Z6" s="229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</row>
    <row r="7" spans="1:39" ht="12.75" hidden="1">
      <c r="A7" s="260"/>
      <c r="B7" s="254"/>
      <c r="C7" s="342" t="s">
        <v>300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241"/>
      <c r="Q7" s="256"/>
      <c r="R7" s="256"/>
      <c r="S7" s="256"/>
      <c r="T7" s="256"/>
      <c r="U7" s="226"/>
      <c r="V7" s="229"/>
      <c r="W7" s="229"/>
      <c r="X7" s="229"/>
      <c r="Y7" s="229"/>
      <c r="Z7" s="229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</row>
    <row r="8" spans="1:39" ht="24.75" customHeight="1">
      <c r="A8" s="261"/>
      <c r="B8" s="262"/>
      <c r="C8" s="263"/>
      <c r="D8" s="263"/>
      <c r="E8" s="294" t="s">
        <v>301</v>
      </c>
      <c r="F8" s="328"/>
      <c r="G8" s="328"/>
      <c r="H8" s="264"/>
      <c r="I8" s="264"/>
      <c r="J8" s="264"/>
      <c r="K8" s="264"/>
      <c r="L8" s="264"/>
      <c r="M8" s="295" t="s">
        <v>302</v>
      </c>
      <c r="N8" s="328"/>
      <c r="O8" s="328"/>
      <c r="P8" s="236"/>
      <c r="Q8" s="265"/>
      <c r="R8" s="265"/>
      <c r="S8" s="265"/>
      <c r="T8" s="265"/>
      <c r="U8" s="227"/>
      <c r="V8" s="252"/>
      <c r="W8" s="252"/>
      <c r="X8" s="252"/>
      <c r="Y8" s="252"/>
      <c r="Z8" s="252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</row>
    <row r="9" spans="1:39" ht="12.75">
      <c r="A9" s="261"/>
      <c r="B9" s="262"/>
      <c r="C9" s="245"/>
      <c r="D9" s="245"/>
      <c r="E9" s="328"/>
      <c r="F9" s="328"/>
      <c r="G9" s="328"/>
      <c r="H9" s="264"/>
      <c r="I9" s="264"/>
      <c r="J9" s="264"/>
      <c r="K9" s="264"/>
      <c r="L9" s="264"/>
      <c r="M9" s="290" t="s">
        <v>322</v>
      </c>
      <c r="N9" s="328"/>
      <c r="O9" s="328"/>
      <c r="P9" s="236"/>
      <c r="Q9" s="265"/>
      <c r="R9" s="265"/>
      <c r="S9" s="265"/>
      <c r="T9" s="265"/>
      <c r="U9" s="227"/>
      <c r="V9" s="252"/>
      <c r="W9" s="252"/>
      <c r="X9" s="252"/>
      <c r="Y9" s="252"/>
      <c r="Z9" s="252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</row>
    <row r="10" spans="1:39" ht="12.75" customHeight="1">
      <c r="A10" s="261"/>
      <c r="B10" s="262"/>
      <c r="C10" s="245" t="s">
        <v>304</v>
      </c>
      <c r="D10" s="245"/>
      <c r="E10" s="303" t="s">
        <v>323</v>
      </c>
      <c r="F10" s="329"/>
      <c r="G10" s="330"/>
      <c r="H10" s="307"/>
      <c r="I10" s="306"/>
      <c r="J10" s="306"/>
      <c r="K10" s="306"/>
      <c r="L10" s="306"/>
      <c r="M10" s="303" t="s">
        <v>323</v>
      </c>
      <c r="N10" s="336"/>
      <c r="O10" s="337"/>
      <c r="P10" s="237"/>
      <c r="Q10" s="253"/>
      <c r="R10" s="266"/>
      <c r="S10" s="253"/>
      <c r="T10" s="265"/>
      <c r="U10" s="227"/>
      <c r="V10" s="252"/>
      <c r="W10" s="252"/>
      <c r="X10" s="252"/>
      <c r="Y10" s="252"/>
      <c r="Z10" s="252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</row>
    <row r="11" spans="1:39" ht="12.75" customHeight="1">
      <c r="A11" s="261"/>
      <c r="B11" s="262"/>
      <c r="C11" s="245"/>
      <c r="D11" s="245"/>
      <c r="E11" s="331"/>
      <c r="F11" s="293"/>
      <c r="G11" s="328"/>
      <c r="H11" s="267"/>
      <c r="I11" s="343" t="s">
        <v>305</v>
      </c>
      <c r="J11" s="343"/>
      <c r="K11" s="343"/>
      <c r="L11" s="343"/>
      <c r="M11" s="338"/>
      <c r="N11" s="293"/>
      <c r="O11" s="328"/>
      <c r="P11" s="236"/>
      <c r="Q11" s="265"/>
      <c r="R11" s="265"/>
      <c r="S11" s="265"/>
      <c r="T11" s="265"/>
      <c r="U11" s="227"/>
      <c r="V11" s="252"/>
      <c r="W11" s="252"/>
      <c r="X11" s="252"/>
      <c r="Y11" s="252"/>
      <c r="Z11" s="252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</row>
    <row r="12" spans="1:39" ht="48" customHeight="1">
      <c r="A12" s="261"/>
      <c r="B12" s="268"/>
      <c r="C12" s="340" t="s">
        <v>324</v>
      </c>
      <c r="D12" s="340"/>
      <c r="E12" s="269" t="s">
        <v>306</v>
      </c>
      <c r="F12" s="269" t="s">
        <v>307</v>
      </c>
      <c r="G12" s="269" t="s">
        <v>308</v>
      </c>
      <c r="H12" s="270"/>
      <c r="I12" s="269" t="s">
        <v>309</v>
      </c>
      <c r="J12" s="269" t="s">
        <v>310</v>
      </c>
      <c r="K12" s="269" t="s">
        <v>311</v>
      </c>
      <c r="L12" s="269" t="s">
        <v>312</v>
      </c>
      <c r="M12" s="269" t="s">
        <v>306</v>
      </c>
      <c r="N12" s="269" t="s">
        <v>307</v>
      </c>
      <c r="O12" s="269" t="s">
        <v>308</v>
      </c>
      <c r="P12" s="339" t="s">
        <v>313</v>
      </c>
      <c r="Q12" s="265"/>
      <c r="R12" s="265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</row>
    <row r="13" spans="1:39" ht="24">
      <c r="A13" s="261"/>
      <c r="B13" s="268"/>
      <c r="C13" s="271"/>
      <c r="D13" s="271"/>
      <c r="E13" s="273"/>
      <c r="F13" s="272" t="s">
        <v>303</v>
      </c>
      <c r="G13" s="272" t="s">
        <v>303</v>
      </c>
      <c r="H13" s="270"/>
      <c r="I13" s="239"/>
      <c r="J13" s="239"/>
      <c r="K13" s="239"/>
      <c r="L13" s="239"/>
      <c r="M13" s="272" t="s">
        <v>303</v>
      </c>
      <c r="N13" s="272" t="s">
        <v>303</v>
      </c>
      <c r="O13" s="272" t="s">
        <v>303</v>
      </c>
      <c r="P13" s="240"/>
      <c r="Q13" s="265"/>
      <c r="R13" s="265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</row>
    <row r="14" spans="1:39" ht="24" hidden="1">
      <c r="A14" s="261"/>
      <c r="B14" s="262"/>
      <c r="C14" s="274"/>
      <c r="D14" s="289" t="s">
        <v>325</v>
      </c>
      <c r="E14" s="303" t="s">
        <v>326</v>
      </c>
      <c r="F14" s="250" t="s">
        <v>326</v>
      </c>
      <c r="G14" s="250" t="s">
        <v>326</v>
      </c>
      <c r="H14" s="308"/>
      <c r="I14" s="300" t="s">
        <v>327</v>
      </c>
      <c r="J14" s="300" t="s">
        <v>327</v>
      </c>
      <c r="K14" s="300" t="s">
        <v>327</v>
      </c>
      <c r="L14" s="300" t="s">
        <v>327</v>
      </c>
      <c r="M14" s="303" t="s">
        <v>326</v>
      </c>
      <c r="N14" s="250" t="s">
        <v>328</v>
      </c>
      <c r="O14" s="250" t="s">
        <v>326</v>
      </c>
      <c r="P14" s="236"/>
      <c r="Q14" s="253"/>
      <c r="R14" s="266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</row>
    <row r="15" spans="1:39" ht="24" hidden="1">
      <c r="A15" s="261"/>
      <c r="B15" s="262"/>
      <c r="C15" s="274"/>
      <c r="D15" s="289" t="s">
        <v>325</v>
      </c>
      <c r="E15" s="303" t="s">
        <v>326</v>
      </c>
      <c r="F15" s="250" t="s">
        <v>326</v>
      </c>
      <c r="G15" s="250" t="s">
        <v>326</v>
      </c>
      <c r="H15" s="308"/>
      <c r="I15" s="300" t="s">
        <v>327</v>
      </c>
      <c r="J15" s="300" t="s">
        <v>327</v>
      </c>
      <c r="K15" s="300" t="s">
        <v>327</v>
      </c>
      <c r="L15" s="300" t="s">
        <v>327</v>
      </c>
      <c r="M15" s="303" t="s">
        <v>326</v>
      </c>
      <c r="N15" s="250" t="s">
        <v>328</v>
      </c>
      <c r="O15" s="250" t="s">
        <v>326</v>
      </c>
      <c r="P15" s="236"/>
      <c r="Q15" s="253"/>
      <c r="R15" s="266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</row>
    <row r="16" spans="1:39" ht="24" hidden="1">
      <c r="A16" s="261"/>
      <c r="B16" s="262"/>
      <c r="C16" s="274"/>
      <c r="D16" s="289" t="s">
        <v>325</v>
      </c>
      <c r="E16" s="303" t="s">
        <v>326</v>
      </c>
      <c r="F16" s="250" t="s">
        <v>326</v>
      </c>
      <c r="G16" s="250" t="s">
        <v>326</v>
      </c>
      <c r="H16" s="308"/>
      <c r="I16" s="300" t="s">
        <v>327</v>
      </c>
      <c r="J16" s="300" t="s">
        <v>327</v>
      </c>
      <c r="K16" s="300" t="s">
        <v>327</v>
      </c>
      <c r="L16" s="300" t="s">
        <v>327</v>
      </c>
      <c r="M16" s="303" t="s">
        <v>326</v>
      </c>
      <c r="N16" s="250" t="s">
        <v>328</v>
      </c>
      <c r="O16" s="250" t="s">
        <v>326</v>
      </c>
      <c r="P16" s="236"/>
      <c r="Q16" s="253"/>
      <c r="R16" s="266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</row>
    <row r="17" spans="1:39" ht="24" hidden="1">
      <c r="A17" s="261"/>
      <c r="B17" s="262"/>
      <c r="C17" s="274"/>
      <c r="D17" s="289" t="s">
        <v>325</v>
      </c>
      <c r="E17" s="303" t="s">
        <v>326</v>
      </c>
      <c r="F17" s="250" t="s">
        <v>326</v>
      </c>
      <c r="G17" s="250" t="s">
        <v>326</v>
      </c>
      <c r="H17" s="308"/>
      <c r="I17" s="300" t="s">
        <v>327</v>
      </c>
      <c r="J17" s="300" t="s">
        <v>327</v>
      </c>
      <c r="K17" s="300" t="s">
        <v>327</v>
      </c>
      <c r="L17" s="300" t="s">
        <v>327</v>
      </c>
      <c r="M17" s="303" t="s">
        <v>326</v>
      </c>
      <c r="N17" s="250" t="s">
        <v>328</v>
      </c>
      <c r="O17" s="250" t="s">
        <v>326</v>
      </c>
      <c r="P17" s="236"/>
      <c r="Q17" s="253"/>
      <c r="R17" s="266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</row>
    <row r="18" spans="1:39" ht="24" hidden="1">
      <c r="A18" s="261"/>
      <c r="B18" s="262"/>
      <c r="C18" s="274"/>
      <c r="D18" s="289" t="s">
        <v>325</v>
      </c>
      <c r="E18" s="303" t="s">
        <v>326</v>
      </c>
      <c r="F18" s="250" t="s">
        <v>326</v>
      </c>
      <c r="G18" s="250" t="s">
        <v>326</v>
      </c>
      <c r="H18" s="308"/>
      <c r="I18" s="300" t="s">
        <v>327</v>
      </c>
      <c r="J18" s="300" t="s">
        <v>327</v>
      </c>
      <c r="K18" s="300" t="s">
        <v>327</v>
      </c>
      <c r="L18" s="300" t="s">
        <v>327</v>
      </c>
      <c r="M18" s="303" t="s">
        <v>326</v>
      </c>
      <c r="N18" s="250" t="s">
        <v>328</v>
      </c>
      <c r="O18" s="250" t="s">
        <v>326</v>
      </c>
      <c r="P18" s="236"/>
      <c r="Q18" s="253"/>
      <c r="R18" s="266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</row>
    <row r="19" spans="1:39" ht="24" hidden="1">
      <c r="A19" s="261"/>
      <c r="B19" s="262"/>
      <c r="C19" s="274"/>
      <c r="D19" s="289" t="s">
        <v>325</v>
      </c>
      <c r="E19" s="303" t="s">
        <v>326</v>
      </c>
      <c r="F19" s="250" t="s">
        <v>326</v>
      </c>
      <c r="G19" s="250" t="s">
        <v>326</v>
      </c>
      <c r="H19" s="308"/>
      <c r="I19" s="300" t="s">
        <v>327</v>
      </c>
      <c r="J19" s="300" t="s">
        <v>327</v>
      </c>
      <c r="K19" s="300" t="s">
        <v>327</v>
      </c>
      <c r="L19" s="300" t="s">
        <v>327</v>
      </c>
      <c r="M19" s="303" t="s">
        <v>326</v>
      </c>
      <c r="N19" s="250" t="s">
        <v>328</v>
      </c>
      <c r="O19" s="250" t="s">
        <v>326</v>
      </c>
      <c r="P19" s="236"/>
      <c r="Q19" s="253"/>
      <c r="R19" s="266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</row>
    <row r="20" spans="1:39" ht="24" hidden="1">
      <c r="A20" s="261"/>
      <c r="B20" s="262"/>
      <c r="C20" s="274"/>
      <c r="D20" s="289" t="s">
        <v>325</v>
      </c>
      <c r="E20" s="303" t="s">
        <v>326</v>
      </c>
      <c r="F20" s="250" t="s">
        <v>326</v>
      </c>
      <c r="G20" s="250" t="s">
        <v>326</v>
      </c>
      <c r="H20" s="308"/>
      <c r="I20" s="300" t="s">
        <v>327</v>
      </c>
      <c r="J20" s="300" t="s">
        <v>327</v>
      </c>
      <c r="K20" s="300" t="s">
        <v>327</v>
      </c>
      <c r="L20" s="300" t="s">
        <v>327</v>
      </c>
      <c r="M20" s="303" t="s">
        <v>326</v>
      </c>
      <c r="N20" s="250" t="s">
        <v>328</v>
      </c>
      <c r="O20" s="250" t="s">
        <v>326</v>
      </c>
      <c r="P20" s="236"/>
      <c r="Q20" s="253"/>
      <c r="R20" s="266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</row>
    <row r="21" spans="1:39" ht="24" hidden="1">
      <c r="A21" s="261"/>
      <c r="B21" s="262"/>
      <c r="C21" s="274"/>
      <c r="D21" s="289" t="s">
        <v>325</v>
      </c>
      <c r="E21" s="303" t="s">
        <v>326</v>
      </c>
      <c r="F21" s="250" t="s">
        <v>326</v>
      </c>
      <c r="G21" s="250" t="s">
        <v>326</v>
      </c>
      <c r="H21" s="308"/>
      <c r="I21" s="300" t="s">
        <v>327</v>
      </c>
      <c r="J21" s="300" t="s">
        <v>327</v>
      </c>
      <c r="K21" s="300" t="s">
        <v>327</v>
      </c>
      <c r="L21" s="300" t="s">
        <v>327</v>
      </c>
      <c r="M21" s="303" t="s">
        <v>326</v>
      </c>
      <c r="N21" s="250" t="s">
        <v>328</v>
      </c>
      <c r="O21" s="250" t="s">
        <v>326</v>
      </c>
      <c r="P21" s="236"/>
      <c r="Q21" s="253"/>
      <c r="R21" s="266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</row>
    <row r="22" spans="1:39" ht="24" hidden="1">
      <c r="A22" s="261"/>
      <c r="B22" s="262"/>
      <c r="C22" s="274"/>
      <c r="D22" s="289" t="s">
        <v>325</v>
      </c>
      <c r="E22" s="303" t="s">
        <v>326</v>
      </c>
      <c r="F22" s="250" t="s">
        <v>326</v>
      </c>
      <c r="G22" s="250" t="s">
        <v>326</v>
      </c>
      <c r="H22" s="308"/>
      <c r="I22" s="300" t="s">
        <v>327</v>
      </c>
      <c r="J22" s="300" t="s">
        <v>327</v>
      </c>
      <c r="K22" s="300" t="s">
        <v>327</v>
      </c>
      <c r="L22" s="300" t="s">
        <v>327</v>
      </c>
      <c r="M22" s="303" t="s">
        <v>326</v>
      </c>
      <c r="N22" s="250" t="s">
        <v>328</v>
      </c>
      <c r="O22" s="250" t="s">
        <v>326</v>
      </c>
      <c r="P22" s="236"/>
      <c r="Q22" s="253"/>
      <c r="R22" s="266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</row>
    <row r="23" spans="1:39" ht="24" hidden="1">
      <c r="A23" s="261"/>
      <c r="B23" s="262"/>
      <c r="C23" s="274"/>
      <c r="D23" s="289" t="s">
        <v>325</v>
      </c>
      <c r="E23" s="303" t="s">
        <v>326</v>
      </c>
      <c r="F23" s="250" t="s">
        <v>326</v>
      </c>
      <c r="G23" s="250" t="s">
        <v>326</v>
      </c>
      <c r="H23" s="308"/>
      <c r="I23" s="300" t="s">
        <v>327</v>
      </c>
      <c r="J23" s="300" t="s">
        <v>327</v>
      </c>
      <c r="K23" s="300" t="s">
        <v>327</v>
      </c>
      <c r="L23" s="300" t="s">
        <v>327</v>
      </c>
      <c r="M23" s="303" t="s">
        <v>326</v>
      </c>
      <c r="N23" s="250" t="s">
        <v>328</v>
      </c>
      <c r="O23" s="250" t="s">
        <v>326</v>
      </c>
      <c r="P23" s="236"/>
      <c r="Q23" s="253"/>
      <c r="R23" s="266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</row>
    <row r="24" spans="1:39" ht="24" hidden="1">
      <c r="A24" s="261"/>
      <c r="B24" s="262"/>
      <c r="C24" s="274"/>
      <c r="D24" s="289" t="s">
        <v>325</v>
      </c>
      <c r="E24" s="303" t="s">
        <v>326</v>
      </c>
      <c r="F24" s="250" t="s">
        <v>326</v>
      </c>
      <c r="G24" s="250" t="s">
        <v>326</v>
      </c>
      <c r="H24" s="308"/>
      <c r="I24" s="300" t="s">
        <v>327</v>
      </c>
      <c r="J24" s="300" t="s">
        <v>327</v>
      </c>
      <c r="K24" s="300" t="s">
        <v>327</v>
      </c>
      <c r="L24" s="300" t="s">
        <v>327</v>
      </c>
      <c r="M24" s="303" t="s">
        <v>326</v>
      </c>
      <c r="N24" s="250" t="s">
        <v>328</v>
      </c>
      <c r="O24" s="250" t="s">
        <v>326</v>
      </c>
      <c r="P24" s="236"/>
      <c r="Q24" s="253"/>
      <c r="R24" s="266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</row>
    <row r="25" spans="1:39" ht="24" hidden="1">
      <c r="A25" s="261"/>
      <c r="B25" s="262"/>
      <c r="C25" s="275"/>
      <c r="D25" s="289" t="s">
        <v>325</v>
      </c>
      <c r="E25" s="303" t="s">
        <v>326</v>
      </c>
      <c r="F25" s="250" t="s">
        <v>326</v>
      </c>
      <c r="G25" s="250" t="s">
        <v>326</v>
      </c>
      <c r="H25" s="308"/>
      <c r="I25" s="300" t="s">
        <v>327</v>
      </c>
      <c r="J25" s="300" t="s">
        <v>327</v>
      </c>
      <c r="K25" s="300" t="s">
        <v>327</v>
      </c>
      <c r="L25" s="300" t="s">
        <v>327</v>
      </c>
      <c r="M25" s="303" t="s">
        <v>326</v>
      </c>
      <c r="N25" s="250" t="s">
        <v>328</v>
      </c>
      <c r="O25" s="250" t="s">
        <v>326</v>
      </c>
      <c r="P25" s="236"/>
      <c r="Q25" s="253"/>
      <c r="R25" s="266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</row>
    <row r="26" spans="1:39" ht="24" hidden="1">
      <c r="A26" s="261"/>
      <c r="B26" s="262"/>
      <c r="C26" s="275"/>
      <c r="D26" s="289" t="s">
        <v>325</v>
      </c>
      <c r="E26" s="303" t="s">
        <v>326</v>
      </c>
      <c r="F26" s="250" t="s">
        <v>326</v>
      </c>
      <c r="G26" s="250" t="s">
        <v>326</v>
      </c>
      <c r="H26" s="308"/>
      <c r="I26" s="300" t="s">
        <v>327</v>
      </c>
      <c r="J26" s="300" t="s">
        <v>327</v>
      </c>
      <c r="K26" s="300" t="s">
        <v>327</v>
      </c>
      <c r="L26" s="300" t="s">
        <v>327</v>
      </c>
      <c r="M26" s="303" t="s">
        <v>326</v>
      </c>
      <c r="N26" s="250" t="s">
        <v>328</v>
      </c>
      <c r="O26" s="250" t="s">
        <v>326</v>
      </c>
      <c r="P26" s="236"/>
      <c r="Q26" s="253"/>
      <c r="R26" s="266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</row>
    <row r="27" spans="1:39" ht="9.75" customHeight="1">
      <c r="A27" s="261"/>
      <c r="B27" s="262"/>
      <c r="C27" s="275"/>
      <c r="D27" s="289" t="s">
        <v>325</v>
      </c>
      <c r="E27" s="303" t="s">
        <v>326</v>
      </c>
      <c r="F27" s="250" t="s">
        <v>326</v>
      </c>
      <c r="G27" s="250" t="s">
        <v>326</v>
      </c>
      <c r="H27" s="308"/>
      <c r="I27" s="300" t="s">
        <v>327</v>
      </c>
      <c r="J27" s="300" t="s">
        <v>327</v>
      </c>
      <c r="K27" s="300" t="s">
        <v>327</v>
      </c>
      <c r="L27" s="300" t="s">
        <v>327</v>
      </c>
      <c r="M27" s="303" t="s">
        <v>326</v>
      </c>
      <c r="N27" s="250" t="s">
        <v>328</v>
      </c>
      <c r="O27" s="250" t="s">
        <v>326</v>
      </c>
      <c r="P27" s="236"/>
      <c r="Q27" s="253"/>
      <c r="R27" s="266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</row>
    <row r="28" spans="1:39" ht="9.75" customHeight="1">
      <c r="A28" s="261"/>
      <c r="B28" s="262"/>
      <c r="C28" s="275"/>
      <c r="D28" s="289" t="s">
        <v>325</v>
      </c>
      <c r="E28" s="303" t="s">
        <v>326</v>
      </c>
      <c r="F28" s="250" t="s">
        <v>326</v>
      </c>
      <c r="G28" s="250" t="s">
        <v>326</v>
      </c>
      <c r="H28" s="308"/>
      <c r="I28" s="300" t="s">
        <v>327</v>
      </c>
      <c r="J28" s="300" t="s">
        <v>327</v>
      </c>
      <c r="K28" s="300" t="s">
        <v>327</v>
      </c>
      <c r="L28" s="300" t="s">
        <v>327</v>
      </c>
      <c r="M28" s="303" t="s">
        <v>326</v>
      </c>
      <c r="N28" s="250" t="s">
        <v>328</v>
      </c>
      <c r="O28" s="250" t="s">
        <v>326</v>
      </c>
      <c r="P28" s="236"/>
      <c r="Q28" s="253"/>
      <c r="R28" s="266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</row>
    <row r="29" spans="1:39" ht="9.75" customHeight="1">
      <c r="A29" s="261"/>
      <c r="B29" s="262"/>
      <c r="C29" s="275"/>
      <c r="D29" s="289" t="s">
        <v>325</v>
      </c>
      <c r="E29" s="303" t="s">
        <v>326</v>
      </c>
      <c r="F29" s="250" t="s">
        <v>326</v>
      </c>
      <c r="G29" s="250" t="s">
        <v>326</v>
      </c>
      <c r="H29" s="308"/>
      <c r="I29" s="300" t="s">
        <v>327</v>
      </c>
      <c r="J29" s="300" t="s">
        <v>327</v>
      </c>
      <c r="K29" s="300" t="s">
        <v>327</v>
      </c>
      <c r="L29" s="300" t="s">
        <v>327</v>
      </c>
      <c r="M29" s="303" t="s">
        <v>326</v>
      </c>
      <c r="N29" s="250" t="s">
        <v>328</v>
      </c>
      <c r="O29" s="250" t="s">
        <v>326</v>
      </c>
      <c r="P29" s="236"/>
      <c r="Q29" s="253"/>
      <c r="R29" s="266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</row>
    <row r="30" spans="1:39" ht="9.75" customHeight="1">
      <c r="A30" s="261"/>
      <c r="B30" s="262"/>
      <c r="C30" s="275"/>
      <c r="D30" s="289" t="s">
        <v>325</v>
      </c>
      <c r="E30" s="303" t="s">
        <v>326</v>
      </c>
      <c r="F30" s="250" t="s">
        <v>326</v>
      </c>
      <c r="G30" s="250" t="s">
        <v>326</v>
      </c>
      <c r="H30" s="308"/>
      <c r="I30" s="300" t="s">
        <v>327</v>
      </c>
      <c r="J30" s="300" t="s">
        <v>327</v>
      </c>
      <c r="K30" s="300" t="s">
        <v>327</v>
      </c>
      <c r="L30" s="300" t="s">
        <v>327</v>
      </c>
      <c r="M30" s="303" t="s">
        <v>326</v>
      </c>
      <c r="N30" s="250" t="s">
        <v>328</v>
      </c>
      <c r="O30" s="250" t="s">
        <v>326</v>
      </c>
      <c r="P30" s="236"/>
      <c r="Q30" s="253"/>
      <c r="R30" s="266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</row>
    <row r="31" spans="1:39" ht="9.75" customHeight="1">
      <c r="A31" s="261"/>
      <c r="B31" s="262"/>
      <c r="C31" s="275"/>
      <c r="D31" s="289" t="s">
        <v>325</v>
      </c>
      <c r="E31" s="303" t="s">
        <v>326</v>
      </c>
      <c r="F31" s="250" t="s">
        <v>326</v>
      </c>
      <c r="G31" s="250" t="s">
        <v>326</v>
      </c>
      <c r="H31" s="308"/>
      <c r="I31" s="300" t="s">
        <v>327</v>
      </c>
      <c r="J31" s="300" t="s">
        <v>327</v>
      </c>
      <c r="K31" s="300" t="s">
        <v>327</v>
      </c>
      <c r="L31" s="300" t="s">
        <v>327</v>
      </c>
      <c r="M31" s="303" t="s">
        <v>326</v>
      </c>
      <c r="N31" s="250" t="s">
        <v>328</v>
      </c>
      <c r="O31" s="250" t="s">
        <v>326</v>
      </c>
      <c r="P31" s="236"/>
      <c r="Q31" s="253"/>
      <c r="R31" s="266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</row>
    <row r="32" spans="1:39" ht="9.75" customHeight="1">
      <c r="A32" s="261"/>
      <c r="B32" s="262"/>
      <c r="C32" s="275"/>
      <c r="D32" s="289" t="s">
        <v>325</v>
      </c>
      <c r="E32" s="303" t="s">
        <v>326</v>
      </c>
      <c r="F32" s="250" t="s">
        <v>326</v>
      </c>
      <c r="G32" s="250" t="s">
        <v>326</v>
      </c>
      <c r="H32" s="308"/>
      <c r="I32" s="300" t="s">
        <v>327</v>
      </c>
      <c r="J32" s="300" t="s">
        <v>327</v>
      </c>
      <c r="K32" s="300" t="s">
        <v>327</v>
      </c>
      <c r="L32" s="300" t="s">
        <v>327</v>
      </c>
      <c r="M32" s="303" t="s">
        <v>326</v>
      </c>
      <c r="N32" s="250" t="s">
        <v>328</v>
      </c>
      <c r="O32" s="250" t="s">
        <v>326</v>
      </c>
      <c r="P32" s="236"/>
      <c r="Q32" s="253"/>
      <c r="R32" s="266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</row>
    <row r="33" spans="1:39" ht="9.75" customHeight="1">
      <c r="A33" s="261"/>
      <c r="B33" s="262"/>
      <c r="C33" s="275"/>
      <c r="D33" s="289" t="s">
        <v>325</v>
      </c>
      <c r="E33" s="303" t="s">
        <v>326</v>
      </c>
      <c r="F33" s="250" t="s">
        <v>326</v>
      </c>
      <c r="G33" s="250" t="s">
        <v>326</v>
      </c>
      <c r="H33" s="308"/>
      <c r="I33" s="300" t="s">
        <v>327</v>
      </c>
      <c r="J33" s="300" t="s">
        <v>327</v>
      </c>
      <c r="K33" s="300" t="s">
        <v>327</v>
      </c>
      <c r="L33" s="300" t="s">
        <v>327</v>
      </c>
      <c r="M33" s="303" t="s">
        <v>326</v>
      </c>
      <c r="N33" s="250" t="s">
        <v>328</v>
      </c>
      <c r="O33" s="250" t="s">
        <v>326</v>
      </c>
      <c r="P33" s="236"/>
      <c r="Q33" s="253"/>
      <c r="R33" s="266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</row>
    <row r="34" spans="1:39" ht="9.75" customHeight="1">
      <c r="A34" s="261"/>
      <c r="B34" s="262"/>
      <c r="C34" s="275"/>
      <c r="D34" s="289" t="s">
        <v>325</v>
      </c>
      <c r="E34" s="303" t="s">
        <v>326</v>
      </c>
      <c r="F34" s="250" t="s">
        <v>326</v>
      </c>
      <c r="G34" s="250" t="s">
        <v>326</v>
      </c>
      <c r="H34" s="308"/>
      <c r="I34" s="300" t="s">
        <v>327</v>
      </c>
      <c r="J34" s="300" t="s">
        <v>327</v>
      </c>
      <c r="K34" s="300" t="s">
        <v>327</v>
      </c>
      <c r="L34" s="300" t="s">
        <v>327</v>
      </c>
      <c r="M34" s="303" t="s">
        <v>326</v>
      </c>
      <c r="N34" s="250" t="s">
        <v>328</v>
      </c>
      <c r="O34" s="250" t="s">
        <v>326</v>
      </c>
      <c r="P34" s="236"/>
      <c r="Q34" s="253"/>
      <c r="R34" s="266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</row>
    <row r="35" spans="1:39" ht="9.75" customHeight="1">
      <c r="A35" s="261"/>
      <c r="B35" s="262"/>
      <c r="C35" s="275"/>
      <c r="D35" s="289" t="s">
        <v>325</v>
      </c>
      <c r="E35" s="303" t="s">
        <v>326</v>
      </c>
      <c r="F35" s="250" t="s">
        <v>326</v>
      </c>
      <c r="G35" s="250" t="s">
        <v>326</v>
      </c>
      <c r="H35" s="308"/>
      <c r="I35" s="300" t="s">
        <v>327</v>
      </c>
      <c r="J35" s="300" t="s">
        <v>327</v>
      </c>
      <c r="K35" s="300" t="s">
        <v>327</v>
      </c>
      <c r="L35" s="300" t="s">
        <v>327</v>
      </c>
      <c r="M35" s="303" t="s">
        <v>326</v>
      </c>
      <c r="N35" s="250" t="s">
        <v>328</v>
      </c>
      <c r="O35" s="250" t="s">
        <v>326</v>
      </c>
      <c r="P35" s="236"/>
      <c r="Q35" s="253"/>
      <c r="R35" s="266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</row>
    <row r="36" spans="1:39" ht="9.75" customHeight="1">
      <c r="A36" s="261"/>
      <c r="B36" s="262"/>
      <c r="C36" s="275"/>
      <c r="D36" s="289" t="s">
        <v>325</v>
      </c>
      <c r="E36" s="303" t="s">
        <v>326</v>
      </c>
      <c r="F36" s="250" t="s">
        <v>326</v>
      </c>
      <c r="G36" s="250" t="s">
        <v>326</v>
      </c>
      <c r="H36" s="308"/>
      <c r="I36" s="300" t="s">
        <v>327</v>
      </c>
      <c r="J36" s="300" t="s">
        <v>327</v>
      </c>
      <c r="K36" s="300" t="s">
        <v>327</v>
      </c>
      <c r="L36" s="300" t="s">
        <v>327</v>
      </c>
      <c r="M36" s="303" t="s">
        <v>326</v>
      </c>
      <c r="N36" s="250" t="s">
        <v>328</v>
      </c>
      <c r="O36" s="250" t="s">
        <v>326</v>
      </c>
      <c r="P36" s="236"/>
      <c r="Q36" s="253"/>
      <c r="R36" s="266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</row>
    <row r="37" spans="1:39" ht="9.75" customHeight="1">
      <c r="A37" s="261"/>
      <c r="B37" s="262"/>
      <c r="C37" s="275"/>
      <c r="D37" s="289" t="s">
        <v>325</v>
      </c>
      <c r="E37" s="303" t="s">
        <v>326</v>
      </c>
      <c r="F37" s="250" t="s">
        <v>326</v>
      </c>
      <c r="G37" s="250" t="s">
        <v>326</v>
      </c>
      <c r="H37" s="308"/>
      <c r="I37" s="300" t="s">
        <v>327</v>
      </c>
      <c r="J37" s="300" t="s">
        <v>327</v>
      </c>
      <c r="K37" s="300" t="s">
        <v>327</v>
      </c>
      <c r="L37" s="300" t="s">
        <v>327</v>
      </c>
      <c r="M37" s="303" t="s">
        <v>326</v>
      </c>
      <c r="N37" s="250" t="s">
        <v>328</v>
      </c>
      <c r="O37" s="250" t="s">
        <v>326</v>
      </c>
      <c r="P37" s="236"/>
      <c r="Q37" s="253"/>
      <c r="R37" s="266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</row>
    <row r="38" spans="1:39" ht="9.75" customHeight="1">
      <c r="A38" s="261"/>
      <c r="B38" s="262"/>
      <c r="C38" s="275"/>
      <c r="D38" s="289" t="s">
        <v>325</v>
      </c>
      <c r="E38" s="303" t="s">
        <v>326</v>
      </c>
      <c r="F38" s="250" t="s">
        <v>326</v>
      </c>
      <c r="G38" s="250" t="s">
        <v>326</v>
      </c>
      <c r="H38" s="308"/>
      <c r="I38" s="300" t="s">
        <v>327</v>
      </c>
      <c r="J38" s="300" t="s">
        <v>327</v>
      </c>
      <c r="K38" s="300" t="s">
        <v>327</v>
      </c>
      <c r="L38" s="300" t="s">
        <v>327</v>
      </c>
      <c r="M38" s="303" t="s">
        <v>326</v>
      </c>
      <c r="N38" s="250" t="s">
        <v>328</v>
      </c>
      <c r="O38" s="250" t="s">
        <v>326</v>
      </c>
      <c r="P38" s="236"/>
      <c r="Q38" s="253"/>
      <c r="R38" s="266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</row>
    <row r="39" spans="1:39" ht="9.75" customHeight="1">
      <c r="A39" s="261"/>
      <c r="B39" s="262"/>
      <c r="C39" s="275"/>
      <c r="D39" s="289" t="s">
        <v>325</v>
      </c>
      <c r="E39" s="303" t="s">
        <v>326</v>
      </c>
      <c r="F39" s="250" t="s">
        <v>326</v>
      </c>
      <c r="G39" s="250" t="s">
        <v>326</v>
      </c>
      <c r="H39" s="308"/>
      <c r="I39" s="300" t="s">
        <v>327</v>
      </c>
      <c r="J39" s="300" t="s">
        <v>327</v>
      </c>
      <c r="K39" s="300" t="s">
        <v>327</v>
      </c>
      <c r="L39" s="300" t="s">
        <v>327</v>
      </c>
      <c r="M39" s="303" t="s">
        <v>326</v>
      </c>
      <c r="N39" s="250" t="s">
        <v>328</v>
      </c>
      <c r="O39" s="250" t="s">
        <v>326</v>
      </c>
      <c r="P39" s="236"/>
      <c r="Q39" s="253"/>
      <c r="R39" s="266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</row>
    <row r="40" spans="1:39" ht="9.75" customHeight="1">
      <c r="A40" s="261"/>
      <c r="B40" s="262"/>
      <c r="C40" s="275"/>
      <c r="D40" s="289" t="s">
        <v>325</v>
      </c>
      <c r="E40" s="303" t="s">
        <v>326</v>
      </c>
      <c r="F40" s="250" t="s">
        <v>326</v>
      </c>
      <c r="G40" s="250" t="s">
        <v>326</v>
      </c>
      <c r="H40" s="308"/>
      <c r="I40" s="300" t="s">
        <v>327</v>
      </c>
      <c r="J40" s="300" t="s">
        <v>327</v>
      </c>
      <c r="K40" s="300" t="s">
        <v>327</v>
      </c>
      <c r="L40" s="300" t="s">
        <v>327</v>
      </c>
      <c r="M40" s="303" t="s">
        <v>326</v>
      </c>
      <c r="N40" s="250" t="s">
        <v>328</v>
      </c>
      <c r="O40" s="250" t="s">
        <v>326</v>
      </c>
      <c r="P40" s="236"/>
      <c r="Q40" s="253"/>
      <c r="R40" s="266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</row>
    <row r="41" spans="1:39" ht="9.75" customHeight="1">
      <c r="A41" s="261"/>
      <c r="B41" s="262"/>
      <c r="C41" s="275"/>
      <c r="D41" s="289" t="s">
        <v>325</v>
      </c>
      <c r="E41" s="303" t="s">
        <v>326</v>
      </c>
      <c r="F41" s="250" t="s">
        <v>326</v>
      </c>
      <c r="G41" s="250" t="s">
        <v>326</v>
      </c>
      <c r="H41" s="308"/>
      <c r="I41" s="300" t="s">
        <v>327</v>
      </c>
      <c r="J41" s="300" t="s">
        <v>327</v>
      </c>
      <c r="K41" s="300" t="s">
        <v>327</v>
      </c>
      <c r="L41" s="300" t="s">
        <v>327</v>
      </c>
      <c r="M41" s="303" t="s">
        <v>326</v>
      </c>
      <c r="N41" s="250" t="s">
        <v>328</v>
      </c>
      <c r="O41" s="250" t="s">
        <v>326</v>
      </c>
      <c r="P41" s="236"/>
      <c r="Q41" s="253"/>
      <c r="R41" s="266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</row>
    <row r="42" spans="1:39" ht="9.75" customHeight="1">
      <c r="A42" s="261"/>
      <c r="B42" s="262"/>
      <c r="C42" s="275"/>
      <c r="D42" s="289" t="s">
        <v>325</v>
      </c>
      <c r="E42" s="303" t="s">
        <v>326</v>
      </c>
      <c r="F42" s="250" t="s">
        <v>326</v>
      </c>
      <c r="G42" s="250" t="s">
        <v>326</v>
      </c>
      <c r="H42" s="308"/>
      <c r="I42" s="300" t="s">
        <v>327</v>
      </c>
      <c r="J42" s="300" t="s">
        <v>327</v>
      </c>
      <c r="K42" s="300" t="s">
        <v>327</v>
      </c>
      <c r="L42" s="300" t="s">
        <v>327</v>
      </c>
      <c r="M42" s="303" t="s">
        <v>326</v>
      </c>
      <c r="N42" s="250" t="s">
        <v>328</v>
      </c>
      <c r="O42" s="250" t="s">
        <v>326</v>
      </c>
      <c r="P42" s="236"/>
      <c r="Q42" s="253"/>
      <c r="R42" s="266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</row>
    <row r="43" spans="1:39" ht="9.75" customHeight="1">
      <c r="A43" s="261"/>
      <c r="B43" s="262"/>
      <c r="C43" s="275"/>
      <c r="D43" s="276" t="s">
        <v>329</v>
      </c>
      <c r="E43" s="303" t="s">
        <v>330</v>
      </c>
      <c r="F43" s="298"/>
      <c r="G43" s="298"/>
      <c r="H43" s="309"/>
      <c r="I43" s="310"/>
      <c r="J43" s="310"/>
      <c r="K43" s="310"/>
      <c r="L43" s="310"/>
      <c r="M43" s="303" t="s">
        <v>330</v>
      </c>
      <c r="N43" s="298"/>
      <c r="O43" s="298"/>
      <c r="P43" s="236"/>
      <c r="Q43" s="253"/>
      <c r="R43" s="266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</row>
    <row r="44" spans="1:39" ht="9.75" customHeight="1">
      <c r="A44" s="261"/>
      <c r="B44" s="262"/>
      <c r="C44" s="245"/>
      <c r="D44" s="245"/>
      <c r="E44" s="304" t="s">
        <v>326</v>
      </c>
      <c r="F44" s="304" t="s">
        <v>326</v>
      </c>
      <c r="G44" s="304" t="s">
        <v>326</v>
      </c>
      <c r="H44" s="307"/>
      <c r="I44" s="307"/>
      <c r="J44" s="307"/>
      <c r="K44" s="307"/>
      <c r="L44" s="307"/>
      <c r="M44" s="304" t="s">
        <v>326</v>
      </c>
      <c r="N44" s="304" t="s">
        <v>328</v>
      </c>
      <c r="O44" s="304" t="s">
        <v>326</v>
      </c>
      <c r="P44" s="236"/>
      <c r="Q44" s="253"/>
      <c r="R44" s="266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</row>
    <row r="45" spans="1:39" ht="9.75" customHeight="1">
      <c r="A45" s="261"/>
      <c r="B45" s="262"/>
      <c r="C45" s="277"/>
      <c r="D45" s="277"/>
      <c r="E45" s="299"/>
      <c r="F45" s="299"/>
      <c r="G45" s="299"/>
      <c r="H45" s="311"/>
      <c r="I45" s="311"/>
      <c r="J45" s="311"/>
      <c r="K45" s="311"/>
      <c r="L45" s="311"/>
      <c r="M45" s="299"/>
      <c r="N45" s="299"/>
      <c r="O45" s="299"/>
      <c r="P45" s="236"/>
      <c r="Q45" s="278"/>
      <c r="R45" s="279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</row>
    <row r="46" spans="1:39" ht="9.75" customHeight="1">
      <c r="A46" s="280"/>
      <c r="B46" s="262"/>
      <c r="C46" s="245"/>
      <c r="D46" s="245"/>
      <c r="E46" s="332"/>
      <c r="F46" s="329"/>
      <c r="G46" s="330"/>
      <c r="H46" s="312"/>
      <c r="I46" s="341" t="s">
        <v>331</v>
      </c>
      <c r="J46" s="341"/>
      <c r="K46" s="341"/>
      <c r="L46" s="341"/>
      <c r="M46" s="296"/>
      <c r="N46" s="329"/>
      <c r="O46" s="330"/>
      <c r="P46" s="236"/>
      <c r="Q46" s="265"/>
      <c r="R46" s="265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</row>
    <row r="47" spans="1:39" ht="9.75" customHeight="1">
      <c r="A47" s="261"/>
      <c r="B47" s="268"/>
      <c r="C47" s="340" t="s">
        <v>314</v>
      </c>
      <c r="D47" s="340"/>
      <c r="E47" s="313" t="s">
        <v>332</v>
      </c>
      <c r="F47" s="313" t="s">
        <v>333</v>
      </c>
      <c r="G47" s="313" t="s">
        <v>334</v>
      </c>
      <c r="H47" s="312"/>
      <c r="I47" s="313" t="s">
        <v>335</v>
      </c>
      <c r="J47" s="313" t="s">
        <v>336</v>
      </c>
      <c r="K47" s="313" t="s">
        <v>337</v>
      </c>
      <c r="L47" s="313" t="s">
        <v>338</v>
      </c>
      <c r="M47" s="313" t="s">
        <v>332</v>
      </c>
      <c r="N47" s="313" t="s">
        <v>333</v>
      </c>
      <c r="O47" s="313" t="s">
        <v>334</v>
      </c>
      <c r="P47" s="339" t="s">
        <v>313</v>
      </c>
      <c r="Q47" s="265"/>
      <c r="R47" s="265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</row>
    <row r="48" spans="1:39" ht="9.75" customHeight="1">
      <c r="A48" s="261"/>
      <c r="B48" s="268"/>
      <c r="C48" s="271"/>
      <c r="D48" s="271"/>
      <c r="E48" s="314"/>
      <c r="F48" s="290" t="s">
        <v>322</v>
      </c>
      <c r="G48" s="290" t="s">
        <v>322</v>
      </c>
      <c r="H48" s="312"/>
      <c r="I48" s="312"/>
      <c r="J48" s="312"/>
      <c r="K48" s="312"/>
      <c r="L48" s="312"/>
      <c r="M48" s="290" t="s">
        <v>322</v>
      </c>
      <c r="N48" s="290" t="s">
        <v>322</v>
      </c>
      <c r="O48" s="290" t="s">
        <v>322</v>
      </c>
      <c r="P48" s="236"/>
      <c r="Q48" s="265"/>
      <c r="R48" s="265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</row>
    <row r="49" spans="1:39" ht="9.75" customHeight="1">
      <c r="A49" s="261"/>
      <c r="B49" s="262"/>
      <c r="C49" s="275"/>
      <c r="D49" s="289" t="s">
        <v>325</v>
      </c>
      <c r="E49" s="303" t="s">
        <v>326</v>
      </c>
      <c r="F49" s="250" t="s">
        <v>326</v>
      </c>
      <c r="G49" s="250" t="s">
        <v>326</v>
      </c>
      <c r="H49" s="307"/>
      <c r="I49" s="300" t="s">
        <v>327</v>
      </c>
      <c r="J49" s="300" t="s">
        <v>327</v>
      </c>
      <c r="K49" s="300" t="s">
        <v>327</v>
      </c>
      <c r="L49" s="300" t="s">
        <v>327</v>
      </c>
      <c r="M49" s="303" t="s">
        <v>326</v>
      </c>
      <c r="N49" s="250" t="s">
        <v>328</v>
      </c>
      <c r="O49" s="250" t="s">
        <v>326</v>
      </c>
      <c r="P49" s="236"/>
      <c r="Q49" s="253"/>
      <c r="R49" s="266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</row>
    <row r="50" spans="1:39" ht="9.75" customHeight="1">
      <c r="A50" s="261"/>
      <c r="B50" s="262"/>
      <c r="C50" s="275"/>
      <c r="D50" s="289" t="s">
        <v>325</v>
      </c>
      <c r="E50" s="303" t="s">
        <v>326</v>
      </c>
      <c r="F50" s="250" t="s">
        <v>326</v>
      </c>
      <c r="G50" s="250" t="s">
        <v>326</v>
      </c>
      <c r="H50" s="307"/>
      <c r="I50" s="300" t="s">
        <v>327</v>
      </c>
      <c r="J50" s="300" t="s">
        <v>327</v>
      </c>
      <c r="K50" s="300" t="s">
        <v>327</v>
      </c>
      <c r="L50" s="300" t="s">
        <v>327</v>
      </c>
      <c r="M50" s="303" t="s">
        <v>326</v>
      </c>
      <c r="N50" s="250" t="s">
        <v>328</v>
      </c>
      <c r="O50" s="250" t="s">
        <v>326</v>
      </c>
      <c r="P50" s="236"/>
      <c r="Q50" s="253"/>
      <c r="R50" s="266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</row>
    <row r="51" spans="1:39" ht="9.75" customHeight="1">
      <c r="A51" s="261"/>
      <c r="B51" s="262"/>
      <c r="C51" s="275"/>
      <c r="D51" s="289" t="s">
        <v>325</v>
      </c>
      <c r="E51" s="303" t="s">
        <v>326</v>
      </c>
      <c r="F51" s="250" t="s">
        <v>326</v>
      </c>
      <c r="G51" s="250" t="s">
        <v>326</v>
      </c>
      <c r="H51" s="307"/>
      <c r="I51" s="300" t="s">
        <v>327</v>
      </c>
      <c r="J51" s="300" t="s">
        <v>327</v>
      </c>
      <c r="K51" s="300" t="s">
        <v>327</v>
      </c>
      <c r="L51" s="300" t="s">
        <v>327</v>
      </c>
      <c r="M51" s="303" t="s">
        <v>326</v>
      </c>
      <c r="N51" s="250" t="s">
        <v>328</v>
      </c>
      <c r="O51" s="250" t="s">
        <v>326</v>
      </c>
      <c r="P51" s="236"/>
      <c r="Q51" s="253"/>
      <c r="R51" s="266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</row>
    <row r="52" spans="1:39" ht="9.75" customHeight="1">
      <c r="A52" s="261"/>
      <c r="B52" s="262"/>
      <c r="C52" s="275"/>
      <c r="D52" s="289" t="s">
        <v>325</v>
      </c>
      <c r="E52" s="303" t="s">
        <v>326</v>
      </c>
      <c r="F52" s="250" t="s">
        <v>326</v>
      </c>
      <c r="G52" s="250" t="s">
        <v>326</v>
      </c>
      <c r="H52" s="307"/>
      <c r="I52" s="300" t="s">
        <v>327</v>
      </c>
      <c r="J52" s="300" t="s">
        <v>327</v>
      </c>
      <c r="K52" s="300" t="s">
        <v>327</v>
      </c>
      <c r="L52" s="300" t="s">
        <v>327</v>
      </c>
      <c r="M52" s="303" t="s">
        <v>326</v>
      </c>
      <c r="N52" s="250" t="s">
        <v>328</v>
      </c>
      <c r="O52" s="250" t="s">
        <v>326</v>
      </c>
      <c r="P52" s="236"/>
      <c r="Q52" s="253"/>
      <c r="R52" s="266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</row>
    <row r="53" spans="1:39" ht="9.75" customHeight="1">
      <c r="A53" s="261"/>
      <c r="B53" s="262"/>
      <c r="C53" s="275"/>
      <c r="D53" s="289" t="s">
        <v>325</v>
      </c>
      <c r="E53" s="303" t="s">
        <v>326</v>
      </c>
      <c r="F53" s="250" t="s">
        <v>326</v>
      </c>
      <c r="G53" s="250" t="s">
        <v>326</v>
      </c>
      <c r="H53" s="307"/>
      <c r="I53" s="300" t="s">
        <v>327</v>
      </c>
      <c r="J53" s="300" t="s">
        <v>327</v>
      </c>
      <c r="K53" s="300" t="s">
        <v>327</v>
      </c>
      <c r="L53" s="300" t="s">
        <v>327</v>
      </c>
      <c r="M53" s="303" t="s">
        <v>326</v>
      </c>
      <c r="N53" s="250" t="s">
        <v>328</v>
      </c>
      <c r="O53" s="250" t="s">
        <v>326</v>
      </c>
      <c r="P53" s="236"/>
      <c r="Q53" s="253"/>
      <c r="R53" s="266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</row>
    <row r="54" spans="1:39" ht="9.75" customHeight="1">
      <c r="A54" s="261"/>
      <c r="B54" s="262"/>
      <c r="C54" s="275"/>
      <c r="D54" s="289" t="s">
        <v>325</v>
      </c>
      <c r="E54" s="303" t="s">
        <v>326</v>
      </c>
      <c r="F54" s="250" t="s">
        <v>326</v>
      </c>
      <c r="G54" s="250" t="s">
        <v>326</v>
      </c>
      <c r="H54" s="307"/>
      <c r="I54" s="300" t="s">
        <v>327</v>
      </c>
      <c r="J54" s="300" t="s">
        <v>327</v>
      </c>
      <c r="K54" s="300" t="s">
        <v>327</v>
      </c>
      <c r="L54" s="300" t="s">
        <v>327</v>
      </c>
      <c r="M54" s="303" t="s">
        <v>326</v>
      </c>
      <c r="N54" s="250" t="s">
        <v>328</v>
      </c>
      <c r="O54" s="250" t="s">
        <v>326</v>
      </c>
      <c r="P54" s="236"/>
      <c r="Q54" s="253"/>
      <c r="R54" s="266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</row>
    <row r="55" spans="1:39" ht="9.75" customHeight="1">
      <c r="A55" s="261"/>
      <c r="B55" s="262"/>
      <c r="C55" s="275"/>
      <c r="D55" s="289" t="s">
        <v>325</v>
      </c>
      <c r="E55" s="303" t="s">
        <v>326</v>
      </c>
      <c r="F55" s="250" t="s">
        <v>326</v>
      </c>
      <c r="G55" s="250" t="s">
        <v>326</v>
      </c>
      <c r="H55" s="307"/>
      <c r="I55" s="300" t="s">
        <v>327</v>
      </c>
      <c r="J55" s="300" t="s">
        <v>327</v>
      </c>
      <c r="K55" s="300" t="s">
        <v>327</v>
      </c>
      <c r="L55" s="300" t="s">
        <v>327</v>
      </c>
      <c r="M55" s="303" t="s">
        <v>326</v>
      </c>
      <c r="N55" s="250" t="s">
        <v>328</v>
      </c>
      <c r="O55" s="250" t="s">
        <v>326</v>
      </c>
      <c r="P55" s="236"/>
      <c r="Q55" s="253"/>
      <c r="R55" s="266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</row>
    <row r="56" spans="1:39" ht="9.75" customHeight="1">
      <c r="A56" s="261"/>
      <c r="B56" s="262"/>
      <c r="C56" s="275"/>
      <c r="D56" s="289" t="s">
        <v>325</v>
      </c>
      <c r="E56" s="303" t="s">
        <v>326</v>
      </c>
      <c r="F56" s="250" t="s">
        <v>326</v>
      </c>
      <c r="G56" s="250" t="s">
        <v>326</v>
      </c>
      <c r="H56" s="307"/>
      <c r="I56" s="300" t="s">
        <v>327</v>
      </c>
      <c r="J56" s="300" t="s">
        <v>327</v>
      </c>
      <c r="K56" s="300" t="s">
        <v>327</v>
      </c>
      <c r="L56" s="300" t="s">
        <v>327</v>
      </c>
      <c r="M56" s="303" t="s">
        <v>326</v>
      </c>
      <c r="N56" s="250" t="s">
        <v>328</v>
      </c>
      <c r="O56" s="250" t="s">
        <v>326</v>
      </c>
      <c r="P56" s="236"/>
      <c r="Q56" s="253"/>
      <c r="R56" s="266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</row>
    <row r="57" spans="1:39" ht="9.75" customHeight="1">
      <c r="A57" s="261"/>
      <c r="B57" s="262"/>
      <c r="C57" s="275"/>
      <c r="D57" s="289" t="s">
        <v>325</v>
      </c>
      <c r="E57" s="303" t="s">
        <v>326</v>
      </c>
      <c r="F57" s="250" t="s">
        <v>326</v>
      </c>
      <c r="G57" s="250" t="s">
        <v>326</v>
      </c>
      <c r="H57" s="307"/>
      <c r="I57" s="300" t="s">
        <v>327</v>
      </c>
      <c r="J57" s="300" t="s">
        <v>327</v>
      </c>
      <c r="K57" s="300" t="s">
        <v>327</v>
      </c>
      <c r="L57" s="300" t="s">
        <v>327</v>
      </c>
      <c r="M57" s="303" t="s">
        <v>326</v>
      </c>
      <c r="N57" s="250" t="s">
        <v>328</v>
      </c>
      <c r="O57" s="250" t="s">
        <v>326</v>
      </c>
      <c r="P57" s="236"/>
      <c r="Q57" s="253"/>
      <c r="R57" s="266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</row>
    <row r="58" spans="1:39" ht="9.75" customHeight="1">
      <c r="A58" s="261"/>
      <c r="B58" s="262"/>
      <c r="C58" s="275"/>
      <c r="D58" s="289" t="s">
        <v>325</v>
      </c>
      <c r="E58" s="303" t="s">
        <v>326</v>
      </c>
      <c r="F58" s="250" t="s">
        <v>326</v>
      </c>
      <c r="G58" s="250" t="s">
        <v>326</v>
      </c>
      <c r="H58" s="307"/>
      <c r="I58" s="300" t="s">
        <v>327</v>
      </c>
      <c r="J58" s="300" t="s">
        <v>327</v>
      </c>
      <c r="K58" s="300" t="s">
        <v>327</v>
      </c>
      <c r="L58" s="300" t="s">
        <v>327</v>
      </c>
      <c r="M58" s="303" t="s">
        <v>326</v>
      </c>
      <c r="N58" s="250" t="s">
        <v>328</v>
      </c>
      <c r="O58" s="250" t="s">
        <v>326</v>
      </c>
      <c r="P58" s="236"/>
      <c r="Q58" s="253"/>
      <c r="R58" s="266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</row>
    <row r="59" spans="1:39" ht="9.75" customHeight="1">
      <c r="A59" s="261"/>
      <c r="B59" s="262"/>
      <c r="C59" s="275"/>
      <c r="D59" s="289" t="s">
        <v>325</v>
      </c>
      <c r="E59" s="303" t="s">
        <v>326</v>
      </c>
      <c r="F59" s="250" t="s">
        <v>326</v>
      </c>
      <c r="G59" s="250" t="s">
        <v>326</v>
      </c>
      <c r="H59" s="307"/>
      <c r="I59" s="300" t="s">
        <v>327</v>
      </c>
      <c r="J59" s="300" t="s">
        <v>327</v>
      </c>
      <c r="K59" s="300" t="s">
        <v>327</v>
      </c>
      <c r="L59" s="300" t="s">
        <v>327</v>
      </c>
      <c r="M59" s="303" t="s">
        <v>326</v>
      </c>
      <c r="N59" s="250" t="s">
        <v>328</v>
      </c>
      <c r="O59" s="250" t="s">
        <v>326</v>
      </c>
      <c r="P59" s="236"/>
      <c r="Q59" s="253"/>
      <c r="R59" s="266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</row>
    <row r="60" spans="1:39" ht="9.75" customHeight="1">
      <c r="A60" s="261"/>
      <c r="B60" s="262"/>
      <c r="C60" s="275"/>
      <c r="D60" s="289" t="s">
        <v>325</v>
      </c>
      <c r="E60" s="303" t="s">
        <v>326</v>
      </c>
      <c r="F60" s="250" t="s">
        <v>326</v>
      </c>
      <c r="G60" s="250" t="s">
        <v>326</v>
      </c>
      <c r="H60" s="307"/>
      <c r="I60" s="300" t="s">
        <v>327</v>
      </c>
      <c r="J60" s="300" t="s">
        <v>327</v>
      </c>
      <c r="K60" s="300" t="s">
        <v>327</v>
      </c>
      <c r="L60" s="300" t="s">
        <v>327</v>
      </c>
      <c r="M60" s="303" t="s">
        <v>326</v>
      </c>
      <c r="N60" s="250" t="s">
        <v>328</v>
      </c>
      <c r="O60" s="250" t="s">
        <v>326</v>
      </c>
      <c r="P60" s="236"/>
      <c r="Q60" s="253"/>
      <c r="R60" s="266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</row>
    <row r="61" spans="1:39" ht="9.75" customHeight="1">
      <c r="A61" s="261"/>
      <c r="B61" s="262"/>
      <c r="C61" s="275"/>
      <c r="D61" s="289" t="s">
        <v>325</v>
      </c>
      <c r="E61" s="303" t="s">
        <v>326</v>
      </c>
      <c r="F61" s="250" t="s">
        <v>326</v>
      </c>
      <c r="G61" s="250" t="s">
        <v>326</v>
      </c>
      <c r="H61" s="307"/>
      <c r="I61" s="300" t="s">
        <v>327</v>
      </c>
      <c r="J61" s="300" t="s">
        <v>327</v>
      </c>
      <c r="K61" s="300" t="s">
        <v>327</v>
      </c>
      <c r="L61" s="300" t="s">
        <v>327</v>
      </c>
      <c r="M61" s="303" t="s">
        <v>326</v>
      </c>
      <c r="N61" s="250" t="s">
        <v>328</v>
      </c>
      <c r="O61" s="250" t="s">
        <v>326</v>
      </c>
      <c r="P61" s="236"/>
      <c r="Q61" s="253"/>
      <c r="R61" s="266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</row>
    <row r="62" spans="1:39" ht="9.75" customHeight="1">
      <c r="A62" s="261"/>
      <c r="B62" s="262"/>
      <c r="C62" s="275"/>
      <c r="D62" s="289" t="s">
        <v>325</v>
      </c>
      <c r="E62" s="303" t="s">
        <v>326</v>
      </c>
      <c r="F62" s="250" t="s">
        <v>326</v>
      </c>
      <c r="G62" s="250" t="s">
        <v>326</v>
      </c>
      <c r="H62" s="307"/>
      <c r="I62" s="300" t="s">
        <v>327</v>
      </c>
      <c r="J62" s="300" t="s">
        <v>327</v>
      </c>
      <c r="K62" s="300" t="s">
        <v>327</v>
      </c>
      <c r="L62" s="300" t="s">
        <v>327</v>
      </c>
      <c r="M62" s="303" t="s">
        <v>326</v>
      </c>
      <c r="N62" s="250" t="s">
        <v>328</v>
      </c>
      <c r="O62" s="250" t="s">
        <v>326</v>
      </c>
      <c r="P62" s="236"/>
      <c r="Q62" s="253"/>
      <c r="R62" s="266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</row>
    <row r="63" spans="1:39" ht="9.75" customHeight="1">
      <c r="A63" s="261"/>
      <c r="B63" s="262"/>
      <c r="C63" s="275"/>
      <c r="D63" s="289" t="s">
        <v>325</v>
      </c>
      <c r="E63" s="303" t="s">
        <v>326</v>
      </c>
      <c r="F63" s="250" t="s">
        <v>326</v>
      </c>
      <c r="G63" s="250" t="s">
        <v>326</v>
      </c>
      <c r="H63" s="307"/>
      <c r="I63" s="300" t="s">
        <v>327</v>
      </c>
      <c r="J63" s="300" t="s">
        <v>327</v>
      </c>
      <c r="K63" s="300" t="s">
        <v>327</v>
      </c>
      <c r="L63" s="300" t="s">
        <v>327</v>
      </c>
      <c r="M63" s="303" t="s">
        <v>326</v>
      </c>
      <c r="N63" s="250" t="s">
        <v>328</v>
      </c>
      <c r="O63" s="250" t="s">
        <v>326</v>
      </c>
      <c r="P63" s="236"/>
      <c r="Q63" s="253"/>
      <c r="R63" s="266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</row>
    <row r="64" spans="1:39" ht="9.75" customHeight="1">
      <c r="A64" s="261"/>
      <c r="B64" s="262"/>
      <c r="C64" s="275"/>
      <c r="D64" s="289" t="s">
        <v>325</v>
      </c>
      <c r="E64" s="303" t="s">
        <v>326</v>
      </c>
      <c r="F64" s="250" t="s">
        <v>326</v>
      </c>
      <c r="G64" s="250" t="s">
        <v>326</v>
      </c>
      <c r="H64" s="307"/>
      <c r="I64" s="300" t="s">
        <v>327</v>
      </c>
      <c r="J64" s="300" t="s">
        <v>327</v>
      </c>
      <c r="K64" s="300" t="s">
        <v>327</v>
      </c>
      <c r="L64" s="300" t="s">
        <v>327</v>
      </c>
      <c r="M64" s="303" t="s">
        <v>326</v>
      </c>
      <c r="N64" s="250" t="s">
        <v>328</v>
      </c>
      <c r="O64" s="250" t="s">
        <v>326</v>
      </c>
      <c r="P64" s="236"/>
      <c r="Q64" s="253"/>
      <c r="R64" s="266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</row>
    <row r="65" spans="1:39" ht="9.75" customHeight="1">
      <c r="A65" s="261"/>
      <c r="B65" s="262"/>
      <c r="C65" s="275"/>
      <c r="D65" s="289" t="s">
        <v>325</v>
      </c>
      <c r="E65" s="303" t="s">
        <v>326</v>
      </c>
      <c r="F65" s="250" t="s">
        <v>326</v>
      </c>
      <c r="G65" s="250" t="s">
        <v>326</v>
      </c>
      <c r="H65" s="307"/>
      <c r="I65" s="300" t="s">
        <v>327</v>
      </c>
      <c r="J65" s="300" t="s">
        <v>327</v>
      </c>
      <c r="K65" s="300" t="s">
        <v>327</v>
      </c>
      <c r="L65" s="300" t="s">
        <v>327</v>
      </c>
      <c r="M65" s="303" t="s">
        <v>326</v>
      </c>
      <c r="N65" s="250" t="s">
        <v>328</v>
      </c>
      <c r="O65" s="250" t="s">
        <v>326</v>
      </c>
      <c r="P65" s="236"/>
      <c r="Q65" s="253"/>
      <c r="R65" s="266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</row>
    <row r="66" spans="1:39" ht="9.75" customHeight="1">
      <c r="A66" s="261"/>
      <c r="B66" s="262"/>
      <c r="C66" s="275"/>
      <c r="D66" s="289" t="s">
        <v>325</v>
      </c>
      <c r="E66" s="303" t="s">
        <v>326</v>
      </c>
      <c r="F66" s="250" t="s">
        <v>326</v>
      </c>
      <c r="G66" s="250" t="s">
        <v>326</v>
      </c>
      <c r="H66" s="307"/>
      <c r="I66" s="300" t="s">
        <v>327</v>
      </c>
      <c r="J66" s="300" t="s">
        <v>327</v>
      </c>
      <c r="K66" s="300" t="s">
        <v>327</v>
      </c>
      <c r="L66" s="300" t="s">
        <v>327</v>
      </c>
      <c r="M66" s="303" t="s">
        <v>326</v>
      </c>
      <c r="N66" s="250" t="s">
        <v>328</v>
      </c>
      <c r="O66" s="250" t="s">
        <v>326</v>
      </c>
      <c r="P66" s="236"/>
      <c r="Q66" s="253"/>
      <c r="R66" s="266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</row>
    <row r="67" spans="1:39" ht="9.75" customHeight="1">
      <c r="A67" s="261"/>
      <c r="B67" s="262"/>
      <c r="C67" s="275"/>
      <c r="D67" s="289" t="s">
        <v>325</v>
      </c>
      <c r="E67" s="303" t="s">
        <v>326</v>
      </c>
      <c r="F67" s="250" t="s">
        <v>326</v>
      </c>
      <c r="G67" s="250" t="s">
        <v>326</v>
      </c>
      <c r="H67" s="307"/>
      <c r="I67" s="300" t="s">
        <v>327</v>
      </c>
      <c r="J67" s="300" t="s">
        <v>327</v>
      </c>
      <c r="K67" s="300" t="s">
        <v>327</v>
      </c>
      <c r="L67" s="300" t="s">
        <v>327</v>
      </c>
      <c r="M67" s="303" t="s">
        <v>326</v>
      </c>
      <c r="N67" s="250" t="s">
        <v>328</v>
      </c>
      <c r="O67" s="250" t="s">
        <v>326</v>
      </c>
      <c r="P67" s="236"/>
      <c r="Q67" s="253"/>
      <c r="R67" s="266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</row>
    <row r="68" spans="1:39" ht="9.75" customHeight="1">
      <c r="A68" s="261"/>
      <c r="B68" s="262"/>
      <c r="C68" s="275"/>
      <c r="D68" s="289" t="s">
        <v>325</v>
      </c>
      <c r="E68" s="303" t="s">
        <v>326</v>
      </c>
      <c r="F68" s="250" t="s">
        <v>326</v>
      </c>
      <c r="G68" s="250" t="s">
        <v>326</v>
      </c>
      <c r="H68" s="307"/>
      <c r="I68" s="300" t="s">
        <v>327</v>
      </c>
      <c r="J68" s="300" t="s">
        <v>327</v>
      </c>
      <c r="K68" s="300" t="s">
        <v>327</v>
      </c>
      <c r="L68" s="300" t="s">
        <v>327</v>
      </c>
      <c r="M68" s="303" t="s">
        <v>326</v>
      </c>
      <c r="N68" s="250" t="s">
        <v>328</v>
      </c>
      <c r="O68" s="250" t="s">
        <v>326</v>
      </c>
      <c r="P68" s="236"/>
      <c r="Q68" s="253"/>
      <c r="R68" s="266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</row>
    <row r="69" spans="1:39" ht="9.75" customHeight="1">
      <c r="A69" s="261"/>
      <c r="B69" s="262"/>
      <c r="C69" s="275"/>
      <c r="D69" s="289" t="s">
        <v>325</v>
      </c>
      <c r="E69" s="303" t="s">
        <v>326</v>
      </c>
      <c r="F69" s="250" t="s">
        <v>326</v>
      </c>
      <c r="G69" s="250" t="s">
        <v>326</v>
      </c>
      <c r="H69" s="307"/>
      <c r="I69" s="300" t="s">
        <v>327</v>
      </c>
      <c r="J69" s="300" t="s">
        <v>327</v>
      </c>
      <c r="K69" s="300" t="s">
        <v>327</v>
      </c>
      <c r="L69" s="300" t="s">
        <v>327</v>
      </c>
      <c r="M69" s="303" t="s">
        <v>326</v>
      </c>
      <c r="N69" s="250" t="s">
        <v>328</v>
      </c>
      <c r="O69" s="250" t="s">
        <v>326</v>
      </c>
      <c r="P69" s="236"/>
      <c r="Q69" s="253"/>
      <c r="R69" s="266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</row>
    <row r="70" spans="1:39" ht="9.75" customHeight="1">
      <c r="A70" s="261"/>
      <c r="B70" s="262"/>
      <c r="C70" s="275"/>
      <c r="D70" s="289" t="s">
        <v>325</v>
      </c>
      <c r="E70" s="303" t="s">
        <v>326</v>
      </c>
      <c r="F70" s="250" t="s">
        <v>326</v>
      </c>
      <c r="G70" s="250" t="s">
        <v>326</v>
      </c>
      <c r="H70" s="307"/>
      <c r="I70" s="300" t="s">
        <v>327</v>
      </c>
      <c r="J70" s="300" t="s">
        <v>327</v>
      </c>
      <c r="K70" s="300" t="s">
        <v>327</v>
      </c>
      <c r="L70" s="300" t="s">
        <v>327</v>
      </c>
      <c r="M70" s="303" t="s">
        <v>326</v>
      </c>
      <c r="N70" s="250" t="s">
        <v>328</v>
      </c>
      <c r="O70" s="250" t="s">
        <v>326</v>
      </c>
      <c r="P70" s="236"/>
      <c r="Q70" s="253"/>
      <c r="R70" s="266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</row>
    <row r="71" spans="1:39" ht="9.75" customHeight="1">
      <c r="A71" s="261"/>
      <c r="B71" s="262"/>
      <c r="C71" s="275"/>
      <c r="D71" s="289" t="s">
        <v>325</v>
      </c>
      <c r="E71" s="303" t="s">
        <v>326</v>
      </c>
      <c r="F71" s="250" t="s">
        <v>326</v>
      </c>
      <c r="G71" s="250" t="s">
        <v>326</v>
      </c>
      <c r="H71" s="307"/>
      <c r="I71" s="300" t="s">
        <v>327</v>
      </c>
      <c r="J71" s="300" t="s">
        <v>327</v>
      </c>
      <c r="K71" s="300" t="s">
        <v>327</v>
      </c>
      <c r="L71" s="300" t="s">
        <v>327</v>
      </c>
      <c r="M71" s="303" t="s">
        <v>326</v>
      </c>
      <c r="N71" s="250" t="s">
        <v>328</v>
      </c>
      <c r="O71" s="250" t="s">
        <v>326</v>
      </c>
      <c r="P71" s="236"/>
      <c r="Q71" s="253"/>
      <c r="R71" s="266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</row>
    <row r="72" spans="1:39" ht="9.75" customHeight="1">
      <c r="A72" s="261"/>
      <c r="B72" s="262"/>
      <c r="C72" s="275"/>
      <c r="D72" s="289" t="s">
        <v>325</v>
      </c>
      <c r="E72" s="303" t="s">
        <v>326</v>
      </c>
      <c r="F72" s="250" t="s">
        <v>326</v>
      </c>
      <c r="G72" s="250" t="s">
        <v>326</v>
      </c>
      <c r="H72" s="307"/>
      <c r="I72" s="300" t="s">
        <v>327</v>
      </c>
      <c r="J72" s="300" t="s">
        <v>327</v>
      </c>
      <c r="K72" s="300" t="s">
        <v>327</v>
      </c>
      <c r="L72" s="300" t="s">
        <v>327</v>
      </c>
      <c r="M72" s="303" t="s">
        <v>326</v>
      </c>
      <c r="N72" s="250" t="s">
        <v>328</v>
      </c>
      <c r="O72" s="250" t="s">
        <v>326</v>
      </c>
      <c r="P72" s="236"/>
      <c r="Q72" s="253"/>
      <c r="R72" s="266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</row>
    <row r="73" spans="1:39" ht="9.75" customHeight="1">
      <c r="A73" s="261"/>
      <c r="B73" s="262"/>
      <c r="C73" s="275"/>
      <c r="D73" s="289" t="s">
        <v>325</v>
      </c>
      <c r="E73" s="303" t="s">
        <v>326</v>
      </c>
      <c r="F73" s="250" t="s">
        <v>326</v>
      </c>
      <c r="G73" s="250" t="s">
        <v>326</v>
      </c>
      <c r="H73" s="307"/>
      <c r="I73" s="300" t="s">
        <v>327</v>
      </c>
      <c r="J73" s="300" t="s">
        <v>327</v>
      </c>
      <c r="K73" s="300" t="s">
        <v>327</v>
      </c>
      <c r="L73" s="300" t="s">
        <v>327</v>
      </c>
      <c r="M73" s="303" t="s">
        <v>326</v>
      </c>
      <c r="N73" s="250" t="s">
        <v>328</v>
      </c>
      <c r="O73" s="250" t="s">
        <v>326</v>
      </c>
      <c r="P73" s="236"/>
      <c r="Q73" s="253"/>
      <c r="R73" s="266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</row>
    <row r="74" spans="1:39" ht="9.75" customHeight="1">
      <c r="A74" s="261"/>
      <c r="B74" s="262"/>
      <c r="C74" s="275"/>
      <c r="D74" s="289" t="s">
        <v>325</v>
      </c>
      <c r="E74" s="303" t="s">
        <v>326</v>
      </c>
      <c r="F74" s="250" t="s">
        <v>326</v>
      </c>
      <c r="G74" s="250" t="s">
        <v>326</v>
      </c>
      <c r="H74" s="307"/>
      <c r="I74" s="300" t="s">
        <v>327</v>
      </c>
      <c r="J74" s="300" t="s">
        <v>327</v>
      </c>
      <c r="K74" s="300" t="s">
        <v>327</v>
      </c>
      <c r="L74" s="300" t="s">
        <v>327</v>
      </c>
      <c r="M74" s="303" t="s">
        <v>326</v>
      </c>
      <c r="N74" s="250" t="s">
        <v>328</v>
      </c>
      <c r="O74" s="250" t="s">
        <v>326</v>
      </c>
      <c r="P74" s="236"/>
      <c r="Q74" s="253"/>
      <c r="R74" s="266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</row>
    <row r="75" spans="1:39" ht="9.75" customHeight="1">
      <c r="A75" s="261"/>
      <c r="B75" s="262"/>
      <c r="C75" s="275"/>
      <c r="D75" s="289" t="s">
        <v>325</v>
      </c>
      <c r="E75" s="303" t="s">
        <v>326</v>
      </c>
      <c r="F75" s="250" t="s">
        <v>326</v>
      </c>
      <c r="G75" s="250" t="s">
        <v>326</v>
      </c>
      <c r="H75" s="307"/>
      <c r="I75" s="300" t="s">
        <v>327</v>
      </c>
      <c r="J75" s="300" t="s">
        <v>327</v>
      </c>
      <c r="K75" s="300" t="s">
        <v>327</v>
      </c>
      <c r="L75" s="300" t="s">
        <v>327</v>
      </c>
      <c r="M75" s="303" t="s">
        <v>326</v>
      </c>
      <c r="N75" s="250" t="s">
        <v>328</v>
      </c>
      <c r="O75" s="250" t="s">
        <v>326</v>
      </c>
      <c r="P75" s="236"/>
      <c r="Q75" s="253"/>
      <c r="R75" s="266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</row>
    <row r="76" spans="1:39" ht="9.75" customHeight="1">
      <c r="A76" s="261"/>
      <c r="B76" s="262"/>
      <c r="C76" s="275"/>
      <c r="D76" s="289" t="s">
        <v>325</v>
      </c>
      <c r="E76" s="303" t="s">
        <v>326</v>
      </c>
      <c r="F76" s="250" t="s">
        <v>326</v>
      </c>
      <c r="G76" s="250" t="s">
        <v>326</v>
      </c>
      <c r="H76" s="307"/>
      <c r="I76" s="300" t="s">
        <v>327</v>
      </c>
      <c r="J76" s="300" t="s">
        <v>327</v>
      </c>
      <c r="K76" s="300" t="s">
        <v>327</v>
      </c>
      <c r="L76" s="300" t="s">
        <v>327</v>
      </c>
      <c r="M76" s="303" t="s">
        <v>326</v>
      </c>
      <c r="N76" s="250" t="s">
        <v>328</v>
      </c>
      <c r="O76" s="250" t="s">
        <v>326</v>
      </c>
      <c r="P76" s="236"/>
      <c r="Q76" s="253"/>
      <c r="R76" s="266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</row>
    <row r="77" spans="1:39" ht="9.75" customHeight="1">
      <c r="A77" s="261"/>
      <c r="B77" s="262"/>
      <c r="C77" s="275"/>
      <c r="D77" s="289" t="s">
        <v>325</v>
      </c>
      <c r="E77" s="303" t="s">
        <v>326</v>
      </c>
      <c r="F77" s="250" t="s">
        <v>326</v>
      </c>
      <c r="G77" s="250" t="s">
        <v>326</v>
      </c>
      <c r="H77" s="307"/>
      <c r="I77" s="300" t="s">
        <v>327</v>
      </c>
      <c r="J77" s="300" t="s">
        <v>327</v>
      </c>
      <c r="K77" s="300" t="s">
        <v>327</v>
      </c>
      <c r="L77" s="300" t="s">
        <v>327</v>
      </c>
      <c r="M77" s="303" t="s">
        <v>326</v>
      </c>
      <c r="N77" s="250" t="s">
        <v>328</v>
      </c>
      <c r="O77" s="250" t="s">
        <v>326</v>
      </c>
      <c r="P77" s="236"/>
      <c r="Q77" s="253"/>
      <c r="R77" s="266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</row>
    <row r="78" spans="1:39" ht="9.75" customHeight="1">
      <c r="A78" s="261"/>
      <c r="B78" s="262"/>
      <c r="C78" s="275"/>
      <c r="D78" s="289" t="s">
        <v>325</v>
      </c>
      <c r="E78" s="303" t="s">
        <v>326</v>
      </c>
      <c r="F78" s="250" t="s">
        <v>326</v>
      </c>
      <c r="G78" s="250" t="s">
        <v>326</v>
      </c>
      <c r="H78" s="307"/>
      <c r="I78" s="300" t="s">
        <v>327</v>
      </c>
      <c r="J78" s="300" t="s">
        <v>327</v>
      </c>
      <c r="K78" s="300" t="s">
        <v>327</v>
      </c>
      <c r="L78" s="300" t="s">
        <v>327</v>
      </c>
      <c r="M78" s="303" t="s">
        <v>326</v>
      </c>
      <c r="N78" s="250" t="s">
        <v>328</v>
      </c>
      <c r="O78" s="250" t="s">
        <v>326</v>
      </c>
      <c r="P78" s="236"/>
      <c r="Q78" s="253"/>
      <c r="R78" s="266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</row>
    <row r="79" spans="1:39" ht="9.75" customHeight="1">
      <c r="A79" s="261"/>
      <c r="B79" s="262"/>
      <c r="C79" s="275"/>
      <c r="D79" s="276" t="s">
        <v>329</v>
      </c>
      <c r="E79" s="303" t="s">
        <v>330</v>
      </c>
      <c r="F79" s="298"/>
      <c r="G79" s="298"/>
      <c r="H79" s="307"/>
      <c r="I79" s="311"/>
      <c r="J79" s="311"/>
      <c r="K79" s="311"/>
      <c r="L79" s="311"/>
      <c r="M79" s="303" t="s">
        <v>330</v>
      </c>
      <c r="N79" s="298"/>
      <c r="O79" s="298"/>
      <c r="P79" s="236"/>
      <c r="Q79" s="253"/>
      <c r="R79" s="266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</row>
    <row r="80" spans="1:39" ht="9.75" customHeight="1">
      <c r="A80" s="261"/>
      <c r="B80" s="262"/>
      <c r="C80" s="245"/>
      <c r="D80" s="245"/>
      <c r="E80" s="304" t="s">
        <v>326</v>
      </c>
      <c r="F80" s="304" t="s">
        <v>326</v>
      </c>
      <c r="G80" s="304" t="s">
        <v>326</v>
      </c>
      <c r="H80" s="307"/>
      <c r="I80" s="307"/>
      <c r="J80" s="307"/>
      <c r="K80" s="307"/>
      <c r="L80" s="307"/>
      <c r="M80" s="304" t="s">
        <v>326</v>
      </c>
      <c r="N80" s="304" t="s">
        <v>328</v>
      </c>
      <c r="O80" s="304" t="s">
        <v>326</v>
      </c>
      <c r="P80" s="236"/>
      <c r="Q80" s="253"/>
      <c r="R80" s="266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</row>
    <row r="81" spans="1:39" ht="9.75" customHeight="1">
      <c r="A81" s="261"/>
      <c r="B81" s="262"/>
      <c r="C81" s="277"/>
      <c r="D81" s="277"/>
      <c r="E81" s="299"/>
      <c r="F81" s="299"/>
      <c r="G81" s="299"/>
      <c r="H81" s="311"/>
      <c r="I81" s="311"/>
      <c r="J81" s="311"/>
      <c r="K81" s="311"/>
      <c r="L81" s="311"/>
      <c r="M81" s="299"/>
      <c r="N81" s="299"/>
      <c r="O81" s="299"/>
      <c r="P81" s="236"/>
      <c r="Q81" s="278"/>
      <c r="R81" s="279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</row>
    <row r="82" spans="1:39" ht="9.75" customHeight="1">
      <c r="A82" s="280"/>
      <c r="B82" s="262"/>
      <c r="C82" s="245"/>
      <c r="D82" s="245"/>
      <c r="E82" s="297"/>
      <c r="F82" s="329"/>
      <c r="G82" s="330"/>
      <c r="H82" s="307"/>
      <c r="I82" s="341" t="s">
        <v>331</v>
      </c>
      <c r="J82" s="341"/>
      <c r="K82" s="341"/>
      <c r="L82" s="341"/>
      <c r="M82" s="296"/>
      <c r="N82" s="329"/>
      <c r="O82" s="330"/>
      <c r="P82" s="236"/>
      <c r="Q82" s="265"/>
      <c r="R82" s="265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</row>
    <row r="83" spans="1:39" ht="9.75" customHeight="1">
      <c r="A83" s="261"/>
      <c r="B83" s="268"/>
      <c r="C83" s="340" t="s">
        <v>315</v>
      </c>
      <c r="D83" s="340"/>
      <c r="E83" s="313" t="s">
        <v>332</v>
      </c>
      <c r="F83" s="313" t="s">
        <v>333</v>
      </c>
      <c r="G83" s="313" t="s">
        <v>334</v>
      </c>
      <c r="H83" s="312"/>
      <c r="I83" s="313" t="s">
        <v>335</v>
      </c>
      <c r="J83" s="313" t="s">
        <v>336</v>
      </c>
      <c r="K83" s="313" t="s">
        <v>337</v>
      </c>
      <c r="L83" s="313" t="s">
        <v>338</v>
      </c>
      <c r="M83" s="313" t="s">
        <v>332</v>
      </c>
      <c r="N83" s="313" t="s">
        <v>333</v>
      </c>
      <c r="O83" s="313" t="s">
        <v>334</v>
      </c>
      <c r="P83" s="339" t="s">
        <v>313</v>
      </c>
      <c r="Q83" s="265"/>
      <c r="R83" s="265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</row>
    <row r="84" spans="1:39" ht="9.75" customHeight="1">
      <c r="A84" s="261"/>
      <c r="B84" s="268"/>
      <c r="C84" s="245"/>
      <c r="D84" s="245"/>
      <c r="E84" s="297"/>
      <c r="F84" s="290" t="s">
        <v>322</v>
      </c>
      <c r="G84" s="290" t="s">
        <v>322</v>
      </c>
      <c r="H84" s="307"/>
      <c r="I84" s="307"/>
      <c r="J84" s="307"/>
      <c r="K84" s="307"/>
      <c r="L84" s="307"/>
      <c r="M84" s="290" t="s">
        <v>322</v>
      </c>
      <c r="N84" s="290" t="s">
        <v>322</v>
      </c>
      <c r="O84" s="290" t="s">
        <v>322</v>
      </c>
      <c r="P84" s="236"/>
      <c r="Q84" s="265"/>
      <c r="R84" s="265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</row>
    <row r="85" spans="1:39" ht="9.75" customHeight="1">
      <c r="A85" s="261"/>
      <c r="B85" s="262"/>
      <c r="C85" s="275"/>
      <c r="D85" s="289" t="s">
        <v>325</v>
      </c>
      <c r="E85" s="303" t="s">
        <v>326</v>
      </c>
      <c r="F85" s="250" t="s">
        <v>326</v>
      </c>
      <c r="G85" s="250" t="s">
        <v>326</v>
      </c>
      <c r="H85" s="307"/>
      <c r="I85" s="300" t="s">
        <v>327</v>
      </c>
      <c r="J85" s="300" t="s">
        <v>327</v>
      </c>
      <c r="K85" s="300" t="s">
        <v>327</v>
      </c>
      <c r="L85" s="300" t="s">
        <v>327</v>
      </c>
      <c r="M85" s="303" t="s">
        <v>326</v>
      </c>
      <c r="N85" s="250" t="s">
        <v>328</v>
      </c>
      <c r="O85" s="250" t="s">
        <v>326</v>
      </c>
      <c r="P85" s="236"/>
      <c r="Q85" s="253"/>
      <c r="R85" s="266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</row>
    <row r="86" spans="1:39" ht="9.75" customHeight="1">
      <c r="A86" s="261"/>
      <c r="B86" s="262"/>
      <c r="C86" s="275"/>
      <c r="D86" s="289" t="s">
        <v>325</v>
      </c>
      <c r="E86" s="303" t="s">
        <v>326</v>
      </c>
      <c r="F86" s="250" t="s">
        <v>326</v>
      </c>
      <c r="G86" s="250" t="s">
        <v>326</v>
      </c>
      <c r="H86" s="307"/>
      <c r="I86" s="300" t="s">
        <v>327</v>
      </c>
      <c r="J86" s="300" t="s">
        <v>327</v>
      </c>
      <c r="K86" s="300" t="s">
        <v>327</v>
      </c>
      <c r="L86" s="300" t="s">
        <v>327</v>
      </c>
      <c r="M86" s="303" t="s">
        <v>326</v>
      </c>
      <c r="N86" s="250" t="s">
        <v>328</v>
      </c>
      <c r="O86" s="250" t="s">
        <v>326</v>
      </c>
      <c r="P86" s="236"/>
      <c r="Q86" s="253"/>
      <c r="R86" s="266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</row>
    <row r="87" spans="1:39" ht="9.75" customHeight="1">
      <c r="A87" s="261"/>
      <c r="B87" s="262"/>
      <c r="C87" s="275"/>
      <c r="D87" s="289" t="s">
        <v>325</v>
      </c>
      <c r="E87" s="303" t="s">
        <v>326</v>
      </c>
      <c r="F87" s="250" t="s">
        <v>326</v>
      </c>
      <c r="G87" s="250" t="s">
        <v>326</v>
      </c>
      <c r="H87" s="307"/>
      <c r="I87" s="300" t="s">
        <v>327</v>
      </c>
      <c r="J87" s="300" t="s">
        <v>327</v>
      </c>
      <c r="K87" s="300" t="s">
        <v>327</v>
      </c>
      <c r="L87" s="300" t="s">
        <v>327</v>
      </c>
      <c r="M87" s="303" t="s">
        <v>326</v>
      </c>
      <c r="N87" s="250" t="s">
        <v>328</v>
      </c>
      <c r="O87" s="250" t="s">
        <v>326</v>
      </c>
      <c r="P87" s="236"/>
      <c r="Q87" s="253"/>
      <c r="R87" s="266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</row>
    <row r="88" spans="1:39" ht="9.75" customHeight="1">
      <c r="A88" s="261"/>
      <c r="B88" s="262"/>
      <c r="C88" s="275"/>
      <c r="D88" s="289" t="s">
        <v>325</v>
      </c>
      <c r="E88" s="303" t="s">
        <v>326</v>
      </c>
      <c r="F88" s="250" t="s">
        <v>326</v>
      </c>
      <c r="G88" s="250" t="s">
        <v>326</v>
      </c>
      <c r="H88" s="307"/>
      <c r="I88" s="300" t="s">
        <v>327</v>
      </c>
      <c r="J88" s="300" t="s">
        <v>327</v>
      </c>
      <c r="K88" s="300" t="s">
        <v>327</v>
      </c>
      <c r="L88" s="300" t="s">
        <v>327</v>
      </c>
      <c r="M88" s="303" t="s">
        <v>326</v>
      </c>
      <c r="N88" s="250" t="s">
        <v>328</v>
      </c>
      <c r="O88" s="250" t="s">
        <v>326</v>
      </c>
      <c r="P88" s="236"/>
      <c r="Q88" s="253"/>
      <c r="R88" s="266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</row>
    <row r="89" spans="1:39" ht="9.75" customHeight="1">
      <c r="A89" s="261"/>
      <c r="B89" s="262"/>
      <c r="C89" s="275"/>
      <c r="D89" s="289" t="s">
        <v>325</v>
      </c>
      <c r="E89" s="303" t="s">
        <v>326</v>
      </c>
      <c r="F89" s="250" t="s">
        <v>326</v>
      </c>
      <c r="G89" s="250" t="s">
        <v>326</v>
      </c>
      <c r="H89" s="307"/>
      <c r="I89" s="300" t="s">
        <v>327</v>
      </c>
      <c r="J89" s="300" t="s">
        <v>327</v>
      </c>
      <c r="K89" s="300" t="s">
        <v>327</v>
      </c>
      <c r="L89" s="300" t="s">
        <v>327</v>
      </c>
      <c r="M89" s="303" t="s">
        <v>326</v>
      </c>
      <c r="N89" s="250" t="s">
        <v>328</v>
      </c>
      <c r="O89" s="250" t="s">
        <v>326</v>
      </c>
      <c r="P89" s="236"/>
      <c r="Q89" s="253"/>
      <c r="R89" s="266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</row>
    <row r="90" spans="1:39" ht="9.75" customHeight="1">
      <c r="A90" s="261"/>
      <c r="B90" s="262"/>
      <c r="C90" s="275"/>
      <c r="D90" s="289" t="s">
        <v>325</v>
      </c>
      <c r="E90" s="303" t="s">
        <v>326</v>
      </c>
      <c r="F90" s="250" t="s">
        <v>326</v>
      </c>
      <c r="G90" s="250" t="s">
        <v>326</v>
      </c>
      <c r="H90" s="307"/>
      <c r="I90" s="300" t="s">
        <v>327</v>
      </c>
      <c r="J90" s="300" t="s">
        <v>327</v>
      </c>
      <c r="K90" s="300" t="s">
        <v>327</v>
      </c>
      <c r="L90" s="300" t="s">
        <v>327</v>
      </c>
      <c r="M90" s="303" t="s">
        <v>326</v>
      </c>
      <c r="N90" s="250" t="s">
        <v>328</v>
      </c>
      <c r="O90" s="250" t="s">
        <v>326</v>
      </c>
      <c r="P90" s="236"/>
      <c r="Q90" s="253"/>
      <c r="R90" s="266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</row>
    <row r="91" spans="1:39" ht="9.75" customHeight="1">
      <c r="A91" s="261"/>
      <c r="B91" s="262"/>
      <c r="C91" s="275"/>
      <c r="D91" s="289" t="s">
        <v>325</v>
      </c>
      <c r="E91" s="303" t="s">
        <v>326</v>
      </c>
      <c r="F91" s="250" t="s">
        <v>326</v>
      </c>
      <c r="G91" s="250" t="s">
        <v>326</v>
      </c>
      <c r="H91" s="307"/>
      <c r="I91" s="300" t="s">
        <v>327</v>
      </c>
      <c r="J91" s="300" t="s">
        <v>327</v>
      </c>
      <c r="K91" s="300" t="s">
        <v>327</v>
      </c>
      <c r="L91" s="300" t="s">
        <v>327</v>
      </c>
      <c r="M91" s="303" t="s">
        <v>326</v>
      </c>
      <c r="N91" s="250" t="s">
        <v>328</v>
      </c>
      <c r="O91" s="250" t="s">
        <v>326</v>
      </c>
      <c r="P91" s="236"/>
      <c r="Q91" s="253"/>
      <c r="R91" s="266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</row>
    <row r="92" spans="1:39" ht="9.75" customHeight="1">
      <c r="A92" s="261"/>
      <c r="B92" s="262"/>
      <c r="C92" s="275"/>
      <c r="D92" s="289" t="s">
        <v>325</v>
      </c>
      <c r="E92" s="303" t="s">
        <v>326</v>
      </c>
      <c r="F92" s="250" t="s">
        <v>326</v>
      </c>
      <c r="G92" s="250" t="s">
        <v>326</v>
      </c>
      <c r="H92" s="307"/>
      <c r="I92" s="300" t="s">
        <v>327</v>
      </c>
      <c r="J92" s="300" t="s">
        <v>327</v>
      </c>
      <c r="K92" s="300" t="s">
        <v>327</v>
      </c>
      <c r="L92" s="300" t="s">
        <v>327</v>
      </c>
      <c r="M92" s="303" t="s">
        <v>326</v>
      </c>
      <c r="N92" s="250" t="s">
        <v>328</v>
      </c>
      <c r="O92" s="250" t="s">
        <v>326</v>
      </c>
      <c r="P92" s="236"/>
      <c r="Q92" s="253"/>
      <c r="R92" s="266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</row>
    <row r="93" spans="1:39" ht="9.75" customHeight="1">
      <c r="A93" s="261"/>
      <c r="B93" s="262"/>
      <c r="C93" s="275"/>
      <c r="D93" s="289" t="s">
        <v>325</v>
      </c>
      <c r="E93" s="303" t="s">
        <v>326</v>
      </c>
      <c r="F93" s="250" t="s">
        <v>326</v>
      </c>
      <c r="G93" s="250" t="s">
        <v>326</v>
      </c>
      <c r="H93" s="307"/>
      <c r="I93" s="300" t="s">
        <v>327</v>
      </c>
      <c r="J93" s="300" t="s">
        <v>327</v>
      </c>
      <c r="K93" s="300" t="s">
        <v>327</v>
      </c>
      <c r="L93" s="300" t="s">
        <v>327</v>
      </c>
      <c r="M93" s="303" t="s">
        <v>326</v>
      </c>
      <c r="N93" s="250" t="s">
        <v>328</v>
      </c>
      <c r="O93" s="250" t="s">
        <v>326</v>
      </c>
      <c r="P93" s="236"/>
      <c r="Q93" s="253"/>
      <c r="R93" s="266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</row>
    <row r="94" spans="1:39" ht="9.75" customHeight="1">
      <c r="A94" s="261"/>
      <c r="B94" s="262"/>
      <c r="C94" s="275"/>
      <c r="D94" s="289" t="s">
        <v>325</v>
      </c>
      <c r="E94" s="303" t="s">
        <v>326</v>
      </c>
      <c r="F94" s="250" t="s">
        <v>326</v>
      </c>
      <c r="G94" s="250" t="s">
        <v>326</v>
      </c>
      <c r="H94" s="307"/>
      <c r="I94" s="300" t="s">
        <v>327</v>
      </c>
      <c r="J94" s="300" t="s">
        <v>327</v>
      </c>
      <c r="K94" s="300" t="s">
        <v>327</v>
      </c>
      <c r="L94" s="300" t="s">
        <v>327</v>
      </c>
      <c r="M94" s="303" t="s">
        <v>326</v>
      </c>
      <c r="N94" s="250" t="s">
        <v>328</v>
      </c>
      <c r="O94" s="250" t="s">
        <v>326</v>
      </c>
      <c r="P94" s="236"/>
      <c r="Q94" s="253"/>
      <c r="R94" s="266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</row>
    <row r="95" spans="1:39" ht="9.75" customHeight="1">
      <c r="A95" s="261"/>
      <c r="B95" s="262"/>
      <c r="C95" s="275"/>
      <c r="D95" s="289" t="s">
        <v>325</v>
      </c>
      <c r="E95" s="303" t="s">
        <v>326</v>
      </c>
      <c r="F95" s="250" t="s">
        <v>326</v>
      </c>
      <c r="G95" s="250" t="s">
        <v>326</v>
      </c>
      <c r="H95" s="307"/>
      <c r="I95" s="300" t="s">
        <v>327</v>
      </c>
      <c r="J95" s="300" t="s">
        <v>327</v>
      </c>
      <c r="K95" s="300" t="s">
        <v>327</v>
      </c>
      <c r="L95" s="300" t="s">
        <v>327</v>
      </c>
      <c r="M95" s="303" t="s">
        <v>326</v>
      </c>
      <c r="N95" s="250" t="s">
        <v>328</v>
      </c>
      <c r="O95" s="250" t="s">
        <v>326</v>
      </c>
      <c r="P95" s="236"/>
      <c r="Q95" s="253"/>
      <c r="R95" s="266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</row>
    <row r="96" spans="1:39" ht="9.75" customHeight="1">
      <c r="A96" s="261"/>
      <c r="B96" s="262"/>
      <c r="C96" s="275"/>
      <c r="D96" s="289" t="s">
        <v>325</v>
      </c>
      <c r="E96" s="303" t="s">
        <v>326</v>
      </c>
      <c r="F96" s="250" t="s">
        <v>326</v>
      </c>
      <c r="G96" s="250" t="s">
        <v>326</v>
      </c>
      <c r="H96" s="307"/>
      <c r="I96" s="300" t="s">
        <v>327</v>
      </c>
      <c r="J96" s="300" t="s">
        <v>327</v>
      </c>
      <c r="K96" s="300" t="s">
        <v>327</v>
      </c>
      <c r="L96" s="300" t="s">
        <v>327</v>
      </c>
      <c r="M96" s="303" t="s">
        <v>326</v>
      </c>
      <c r="N96" s="250" t="s">
        <v>328</v>
      </c>
      <c r="O96" s="250" t="s">
        <v>326</v>
      </c>
      <c r="P96" s="236"/>
      <c r="Q96" s="253"/>
      <c r="R96" s="266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</row>
    <row r="97" spans="1:39" ht="9.75" customHeight="1">
      <c r="A97" s="261"/>
      <c r="B97" s="262"/>
      <c r="C97" s="275"/>
      <c r="D97" s="289" t="s">
        <v>325</v>
      </c>
      <c r="E97" s="303" t="s">
        <v>326</v>
      </c>
      <c r="F97" s="250" t="s">
        <v>326</v>
      </c>
      <c r="G97" s="250" t="s">
        <v>326</v>
      </c>
      <c r="H97" s="307"/>
      <c r="I97" s="300" t="s">
        <v>327</v>
      </c>
      <c r="J97" s="300" t="s">
        <v>327</v>
      </c>
      <c r="K97" s="300" t="s">
        <v>327</v>
      </c>
      <c r="L97" s="300" t="s">
        <v>327</v>
      </c>
      <c r="M97" s="303" t="s">
        <v>326</v>
      </c>
      <c r="N97" s="250" t="s">
        <v>328</v>
      </c>
      <c r="O97" s="250" t="s">
        <v>326</v>
      </c>
      <c r="P97" s="236"/>
      <c r="Q97" s="253"/>
      <c r="R97" s="266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</row>
    <row r="98" spans="1:39" ht="9.75" customHeight="1">
      <c r="A98" s="261"/>
      <c r="B98" s="262"/>
      <c r="C98" s="275"/>
      <c r="D98" s="289" t="s">
        <v>325</v>
      </c>
      <c r="E98" s="303" t="s">
        <v>326</v>
      </c>
      <c r="F98" s="250" t="s">
        <v>326</v>
      </c>
      <c r="G98" s="250" t="s">
        <v>326</v>
      </c>
      <c r="H98" s="307"/>
      <c r="I98" s="300" t="s">
        <v>327</v>
      </c>
      <c r="J98" s="300" t="s">
        <v>327</v>
      </c>
      <c r="K98" s="300" t="s">
        <v>327</v>
      </c>
      <c r="L98" s="300" t="s">
        <v>327</v>
      </c>
      <c r="M98" s="303" t="s">
        <v>326</v>
      </c>
      <c r="N98" s="250" t="s">
        <v>328</v>
      </c>
      <c r="O98" s="250" t="s">
        <v>326</v>
      </c>
      <c r="P98" s="236"/>
      <c r="Q98" s="253"/>
      <c r="R98" s="266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</row>
    <row r="99" spans="1:39" ht="9.75" customHeight="1">
      <c r="A99" s="261"/>
      <c r="B99" s="262"/>
      <c r="C99" s="275"/>
      <c r="D99" s="289" t="s">
        <v>325</v>
      </c>
      <c r="E99" s="303" t="s">
        <v>326</v>
      </c>
      <c r="F99" s="250" t="s">
        <v>326</v>
      </c>
      <c r="G99" s="250" t="s">
        <v>326</v>
      </c>
      <c r="H99" s="307"/>
      <c r="I99" s="300" t="s">
        <v>327</v>
      </c>
      <c r="J99" s="300" t="s">
        <v>327</v>
      </c>
      <c r="K99" s="300" t="s">
        <v>327</v>
      </c>
      <c r="L99" s="300" t="s">
        <v>327</v>
      </c>
      <c r="M99" s="303" t="s">
        <v>326</v>
      </c>
      <c r="N99" s="250" t="s">
        <v>328</v>
      </c>
      <c r="O99" s="250" t="s">
        <v>326</v>
      </c>
      <c r="P99" s="236"/>
      <c r="Q99" s="253"/>
      <c r="R99" s="266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</row>
    <row r="100" spans="1:39" ht="9.75" customHeight="1">
      <c r="A100" s="261"/>
      <c r="B100" s="262"/>
      <c r="C100" s="275"/>
      <c r="D100" s="289" t="s">
        <v>325</v>
      </c>
      <c r="E100" s="303" t="s">
        <v>326</v>
      </c>
      <c r="F100" s="250" t="s">
        <v>326</v>
      </c>
      <c r="G100" s="250" t="s">
        <v>326</v>
      </c>
      <c r="H100" s="307"/>
      <c r="I100" s="300" t="s">
        <v>327</v>
      </c>
      <c r="J100" s="300" t="s">
        <v>327</v>
      </c>
      <c r="K100" s="300" t="s">
        <v>327</v>
      </c>
      <c r="L100" s="300" t="s">
        <v>327</v>
      </c>
      <c r="M100" s="303" t="s">
        <v>326</v>
      </c>
      <c r="N100" s="250" t="s">
        <v>328</v>
      </c>
      <c r="O100" s="250" t="s">
        <v>326</v>
      </c>
      <c r="P100" s="236"/>
      <c r="Q100" s="253"/>
      <c r="R100" s="266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</row>
    <row r="101" spans="1:39" ht="9.75" customHeight="1">
      <c r="A101" s="261"/>
      <c r="B101" s="262"/>
      <c r="C101" s="275"/>
      <c r="D101" s="289" t="s">
        <v>325</v>
      </c>
      <c r="E101" s="303" t="s">
        <v>326</v>
      </c>
      <c r="F101" s="250" t="s">
        <v>326</v>
      </c>
      <c r="G101" s="250" t="s">
        <v>326</v>
      </c>
      <c r="H101" s="307"/>
      <c r="I101" s="300" t="s">
        <v>327</v>
      </c>
      <c r="J101" s="300" t="s">
        <v>327</v>
      </c>
      <c r="K101" s="300" t="s">
        <v>327</v>
      </c>
      <c r="L101" s="300" t="s">
        <v>327</v>
      </c>
      <c r="M101" s="303" t="s">
        <v>326</v>
      </c>
      <c r="N101" s="250" t="s">
        <v>328</v>
      </c>
      <c r="O101" s="250" t="s">
        <v>326</v>
      </c>
      <c r="P101" s="236"/>
      <c r="Q101" s="253"/>
      <c r="R101" s="266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</row>
    <row r="102" spans="1:39" ht="9.75" customHeight="1">
      <c r="A102" s="261"/>
      <c r="B102" s="262"/>
      <c r="C102" s="275"/>
      <c r="D102" s="289" t="s">
        <v>325</v>
      </c>
      <c r="E102" s="303" t="s">
        <v>326</v>
      </c>
      <c r="F102" s="250" t="s">
        <v>326</v>
      </c>
      <c r="G102" s="250" t="s">
        <v>326</v>
      </c>
      <c r="H102" s="307"/>
      <c r="I102" s="300" t="s">
        <v>327</v>
      </c>
      <c r="J102" s="300" t="s">
        <v>327</v>
      </c>
      <c r="K102" s="300" t="s">
        <v>327</v>
      </c>
      <c r="L102" s="300" t="s">
        <v>327</v>
      </c>
      <c r="M102" s="303" t="s">
        <v>326</v>
      </c>
      <c r="N102" s="250" t="s">
        <v>328</v>
      </c>
      <c r="O102" s="250" t="s">
        <v>326</v>
      </c>
      <c r="P102" s="236"/>
      <c r="Q102" s="253"/>
      <c r="R102" s="266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</row>
    <row r="103" spans="1:39" ht="9.75" customHeight="1">
      <c r="A103" s="261"/>
      <c r="B103" s="262"/>
      <c r="C103" s="275"/>
      <c r="D103" s="289" t="s">
        <v>325</v>
      </c>
      <c r="E103" s="303" t="s">
        <v>326</v>
      </c>
      <c r="F103" s="250" t="s">
        <v>326</v>
      </c>
      <c r="G103" s="250" t="s">
        <v>326</v>
      </c>
      <c r="H103" s="307"/>
      <c r="I103" s="300" t="s">
        <v>327</v>
      </c>
      <c r="J103" s="300" t="s">
        <v>327</v>
      </c>
      <c r="K103" s="300" t="s">
        <v>327</v>
      </c>
      <c r="L103" s="300" t="s">
        <v>327</v>
      </c>
      <c r="M103" s="303" t="s">
        <v>326</v>
      </c>
      <c r="N103" s="250" t="s">
        <v>328</v>
      </c>
      <c r="O103" s="250" t="s">
        <v>326</v>
      </c>
      <c r="P103" s="236"/>
      <c r="Q103" s="253"/>
      <c r="R103" s="266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</row>
    <row r="104" spans="1:39" ht="9.75" customHeight="1">
      <c r="A104" s="261"/>
      <c r="B104" s="262"/>
      <c r="C104" s="275"/>
      <c r="D104" s="289" t="s">
        <v>325</v>
      </c>
      <c r="E104" s="303" t="s">
        <v>326</v>
      </c>
      <c r="F104" s="250" t="s">
        <v>326</v>
      </c>
      <c r="G104" s="250" t="s">
        <v>326</v>
      </c>
      <c r="H104" s="307"/>
      <c r="I104" s="300" t="s">
        <v>327</v>
      </c>
      <c r="J104" s="300" t="s">
        <v>327</v>
      </c>
      <c r="K104" s="300" t="s">
        <v>327</v>
      </c>
      <c r="L104" s="300" t="s">
        <v>327</v>
      </c>
      <c r="M104" s="303" t="s">
        <v>326</v>
      </c>
      <c r="N104" s="250" t="s">
        <v>328</v>
      </c>
      <c r="O104" s="250" t="s">
        <v>326</v>
      </c>
      <c r="P104" s="236"/>
      <c r="Q104" s="253"/>
      <c r="R104" s="266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</row>
    <row r="105" spans="1:39" ht="9.75" customHeight="1">
      <c r="A105" s="261"/>
      <c r="B105" s="262"/>
      <c r="C105" s="275"/>
      <c r="D105" s="289" t="s">
        <v>325</v>
      </c>
      <c r="E105" s="303" t="s">
        <v>326</v>
      </c>
      <c r="F105" s="250" t="s">
        <v>326</v>
      </c>
      <c r="G105" s="250" t="s">
        <v>326</v>
      </c>
      <c r="H105" s="307"/>
      <c r="I105" s="300" t="s">
        <v>327</v>
      </c>
      <c r="J105" s="300" t="s">
        <v>327</v>
      </c>
      <c r="K105" s="300" t="s">
        <v>327</v>
      </c>
      <c r="L105" s="300" t="s">
        <v>327</v>
      </c>
      <c r="M105" s="303" t="s">
        <v>326</v>
      </c>
      <c r="N105" s="250" t="s">
        <v>328</v>
      </c>
      <c r="O105" s="250" t="s">
        <v>326</v>
      </c>
      <c r="P105" s="236"/>
      <c r="Q105" s="253"/>
      <c r="R105" s="266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</row>
    <row r="106" spans="1:39" ht="9.75" customHeight="1">
      <c r="A106" s="261"/>
      <c r="B106" s="262"/>
      <c r="C106" s="275"/>
      <c r="D106" s="289" t="s">
        <v>325</v>
      </c>
      <c r="E106" s="303" t="s">
        <v>326</v>
      </c>
      <c r="F106" s="250" t="s">
        <v>326</v>
      </c>
      <c r="G106" s="250" t="s">
        <v>326</v>
      </c>
      <c r="H106" s="307"/>
      <c r="I106" s="300" t="s">
        <v>327</v>
      </c>
      <c r="J106" s="300" t="s">
        <v>327</v>
      </c>
      <c r="K106" s="300" t="s">
        <v>327</v>
      </c>
      <c r="L106" s="300" t="s">
        <v>327</v>
      </c>
      <c r="M106" s="303" t="s">
        <v>326</v>
      </c>
      <c r="N106" s="250" t="s">
        <v>328</v>
      </c>
      <c r="O106" s="250" t="s">
        <v>326</v>
      </c>
      <c r="P106" s="236"/>
      <c r="Q106" s="253"/>
      <c r="R106" s="266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</row>
    <row r="107" spans="1:39" ht="9.75" customHeight="1">
      <c r="A107" s="261"/>
      <c r="B107" s="262"/>
      <c r="C107" s="275"/>
      <c r="D107" s="289" t="s">
        <v>325</v>
      </c>
      <c r="E107" s="303" t="s">
        <v>326</v>
      </c>
      <c r="F107" s="250" t="s">
        <v>326</v>
      </c>
      <c r="G107" s="250" t="s">
        <v>326</v>
      </c>
      <c r="H107" s="307"/>
      <c r="I107" s="300" t="s">
        <v>327</v>
      </c>
      <c r="J107" s="300" t="s">
        <v>327</v>
      </c>
      <c r="K107" s="300" t="s">
        <v>327</v>
      </c>
      <c r="L107" s="300" t="s">
        <v>327</v>
      </c>
      <c r="M107" s="303" t="s">
        <v>326</v>
      </c>
      <c r="N107" s="250" t="s">
        <v>328</v>
      </c>
      <c r="O107" s="250" t="s">
        <v>326</v>
      </c>
      <c r="P107" s="236"/>
      <c r="Q107" s="253"/>
      <c r="R107" s="266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</row>
    <row r="108" spans="1:39" ht="9.75" customHeight="1">
      <c r="A108" s="261"/>
      <c r="B108" s="262"/>
      <c r="C108" s="275"/>
      <c r="D108" s="289" t="s">
        <v>325</v>
      </c>
      <c r="E108" s="303" t="s">
        <v>326</v>
      </c>
      <c r="F108" s="250" t="s">
        <v>326</v>
      </c>
      <c r="G108" s="250" t="s">
        <v>326</v>
      </c>
      <c r="H108" s="307"/>
      <c r="I108" s="300" t="s">
        <v>327</v>
      </c>
      <c r="J108" s="300" t="s">
        <v>327</v>
      </c>
      <c r="K108" s="300" t="s">
        <v>327</v>
      </c>
      <c r="L108" s="300" t="s">
        <v>327</v>
      </c>
      <c r="M108" s="303" t="s">
        <v>326</v>
      </c>
      <c r="N108" s="250" t="s">
        <v>328</v>
      </c>
      <c r="O108" s="250" t="s">
        <v>326</v>
      </c>
      <c r="P108" s="236"/>
      <c r="Q108" s="253"/>
      <c r="R108" s="266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</row>
    <row r="109" spans="1:39" ht="9.75" customHeight="1">
      <c r="A109" s="261"/>
      <c r="B109" s="262"/>
      <c r="C109" s="275"/>
      <c r="D109" s="289" t="s">
        <v>325</v>
      </c>
      <c r="E109" s="303" t="s">
        <v>326</v>
      </c>
      <c r="F109" s="250" t="s">
        <v>326</v>
      </c>
      <c r="G109" s="250" t="s">
        <v>326</v>
      </c>
      <c r="H109" s="307"/>
      <c r="I109" s="300" t="s">
        <v>327</v>
      </c>
      <c r="J109" s="300" t="s">
        <v>327</v>
      </c>
      <c r="K109" s="300" t="s">
        <v>327</v>
      </c>
      <c r="L109" s="300" t="s">
        <v>327</v>
      </c>
      <c r="M109" s="303" t="s">
        <v>326</v>
      </c>
      <c r="N109" s="250" t="s">
        <v>328</v>
      </c>
      <c r="O109" s="250" t="s">
        <v>326</v>
      </c>
      <c r="P109" s="236"/>
      <c r="Q109" s="253"/>
      <c r="R109" s="266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</row>
    <row r="110" spans="1:39" ht="9.75" customHeight="1">
      <c r="A110" s="261"/>
      <c r="B110" s="262"/>
      <c r="C110" s="275"/>
      <c r="D110" s="289" t="s">
        <v>325</v>
      </c>
      <c r="E110" s="303" t="s">
        <v>326</v>
      </c>
      <c r="F110" s="250" t="s">
        <v>326</v>
      </c>
      <c r="G110" s="250" t="s">
        <v>326</v>
      </c>
      <c r="H110" s="307"/>
      <c r="I110" s="300" t="s">
        <v>327</v>
      </c>
      <c r="J110" s="300" t="s">
        <v>327</v>
      </c>
      <c r="K110" s="300" t="s">
        <v>327</v>
      </c>
      <c r="L110" s="300" t="s">
        <v>327</v>
      </c>
      <c r="M110" s="303" t="s">
        <v>326</v>
      </c>
      <c r="N110" s="250" t="s">
        <v>328</v>
      </c>
      <c r="O110" s="250" t="s">
        <v>326</v>
      </c>
      <c r="P110" s="236"/>
      <c r="Q110" s="253"/>
      <c r="R110" s="266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</row>
    <row r="111" spans="1:39" ht="9.75" customHeight="1">
      <c r="A111" s="261"/>
      <c r="B111" s="262"/>
      <c r="C111" s="275"/>
      <c r="D111" s="289" t="s">
        <v>325</v>
      </c>
      <c r="E111" s="303" t="s">
        <v>326</v>
      </c>
      <c r="F111" s="250" t="s">
        <v>326</v>
      </c>
      <c r="G111" s="250" t="s">
        <v>326</v>
      </c>
      <c r="H111" s="307"/>
      <c r="I111" s="300" t="s">
        <v>327</v>
      </c>
      <c r="J111" s="300" t="s">
        <v>327</v>
      </c>
      <c r="K111" s="300" t="s">
        <v>327</v>
      </c>
      <c r="L111" s="300" t="s">
        <v>327</v>
      </c>
      <c r="M111" s="303" t="s">
        <v>326</v>
      </c>
      <c r="N111" s="250" t="s">
        <v>328</v>
      </c>
      <c r="O111" s="250" t="s">
        <v>326</v>
      </c>
      <c r="P111" s="236"/>
      <c r="Q111" s="253"/>
      <c r="R111" s="266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</row>
    <row r="112" spans="1:39" ht="9.75" customHeight="1">
      <c r="A112" s="261"/>
      <c r="B112" s="262"/>
      <c r="C112" s="275"/>
      <c r="D112" s="289" t="s">
        <v>325</v>
      </c>
      <c r="E112" s="303" t="s">
        <v>326</v>
      </c>
      <c r="F112" s="250" t="s">
        <v>326</v>
      </c>
      <c r="G112" s="250" t="s">
        <v>326</v>
      </c>
      <c r="H112" s="307"/>
      <c r="I112" s="300" t="s">
        <v>327</v>
      </c>
      <c r="J112" s="300" t="s">
        <v>327</v>
      </c>
      <c r="K112" s="300" t="s">
        <v>327</v>
      </c>
      <c r="L112" s="300" t="s">
        <v>327</v>
      </c>
      <c r="M112" s="303" t="s">
        <v>326</v>
      </c>
      <c r="N112" s="250" t="s">
        <v>328</v>
      </c>
      <c r="O112" s="250" t="s">
        <v>326</v>
      </c>
      <c r="P112" s="236"/>
      <c r="Q112" s="253"/>
      <c r="R112" s="266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</row>
    <row r="113" spans="1:39" ht="9.75" customHeight="1">
      <c r="A113" s="261"/>
      <c r="B113" s="262"/>
      <c r="C113" s="275"/>
      <c r="D113" s="289" t="s">
        <v>325</v>
      </c>
      <c r="E113" s="303" t="s">
        <v>326</v>
      </c>
      <c r="F113" s="250" t="s">
        <v>326</v>
      </c>
      <c r="G113" s="250" t="s">
        <v>326</v>
      </c>
      <c r="H113" s="307"/>
      <c r="I113" s="300" t="s">
        <v>327</v>
      </c>
      <c r="J113" s="300" t="s">
        <v>327</v>
      </c>
      <c r="K113" s="300" t="s">
        <v>327</v>
      </c>
      <c r="L113" s="300" t="s">
        <v>327</v>
      </c>
      <c r="M113" s="303" t="s">
        <v>326</v>
      </c>
      <c r="N113" s="250" t="s">
        <v>328</v>
      </c>
      <c r="O113" s="250" t="s">
        <v>326</v>
      </c>
      <c r="P113" s="236"/>
      <c r="Q113" s="253"/>
      <c r="R113" s="266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</row>
    <row r="114" spans="1:39" ht="9.75" customHeight="1">
      <c r="A114" s="261"/>
      <c r="B114" s="262"/>
      <c r="C114" s="275"/>
      <c r="D114" s="289" t="s">
        <v>325</v>
      </c>
      <c r="E114" s="303" t="s">
        <v>326</v>
      </c>
      <c r="F114" s="250" t="s">
        <v>326</v>
      </c>
      <c r="G114" s="250" t="s">
        <v>326</v>
      </c>
      <c r="H114" s="307"/>
      <c r="I114" s="300" t="s">
        <v>327</v>
      </c>
      <c r="J114" s="300" t="s">
        <v>327</v>
      </c>
      <c r="K114" s="300" t="s">
        <v>327</v>
      </c>
      <c r="L114" s="300" t="s">
        <v>327</v>
      </c>
      <c r="M114" s="303" t="s">
        <v>326</v>
      </c>
      <c r="N114" s="250" t="s">
        <v>328</v>
      </c>
      <c r="O114" s="250" t="s">
        <v>326</v>
      </c>
      <c r="P114" s="236"/>
      <c r="Q114" s="253"/>
      <c r="R114" s="266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  <c r="AJ114" s="244"/>
      <c r="AK114" s="244"/>
      <c r="AL114" s="244"/>
      <c r="AM114" s="244"/>
    </row>
    <row r="115" spans="1:39" ht="9.75" customHeight="1">
      <c r="A115" s="261"/>
      <c r="B115" s="262"/>
      <c r="C115" s="275"/>
      <c r="D115" s="276" t="s">
        <v>329</v>
      </c>
      <c r="E115" s="303" t="s">
        <v>330</v>
      </c>
      <c r="F115" s="298"/>
      <c r="G115" s="298"/>
      <c r="H115" s="307"/>
      <c r="I115" s="311"/>
      <c r="J115" s="311"/>
      <c r="K115" s="311"/>
      <c r="L115" s="311"/>
      <c r="M115" s="303" t="s">
        <v>330</v>
      </c>
      <c r="N115" s="298"/>
      <c r="O115" s="298"/>
      <c r="P115" s="236"/>
      <c r="Q115" s="253"/>
      <c r="R115" s="266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4"/>
      <c r="AL115" s="244"/>
      <c r="AM115" s="244"/>
    </row>
    <row r="116" spans="1:39" ht="9.75" customHeight="1">
      <c r="A116" s="261"/>
      <c r="B116" s="262"/>
      <c r="C116" s="245"/>
      <c r="D116" s="245"/>
      <c r="E116" s="304" t="s">
        <v>326</v>
      </c>
      <c r="F116" s="304" t="s">
        <v>326</v>
      </c>
      <c r="G116" s="304" t="s">
        <v>326</v>
      </c>
      <c r="H116" s="307"/>
      <c r="I116" s="307"/>
      <c r="J116" s="307"/>
      <c r="K116" s="307"/>
      <c r="L116" s="307"/>
      <c r="M116" s="304" t="s">
        <v>326</v>
      </c>
      <c r="N116" s="304" t="s">
        <v>328</v>
      </c>
      <c r="O116" s="304" t="s">
        <v>326</v>
      </c>
      <c r="P116" s="236"/>
      <c r="Q116" s="253"/>
      <c r="R116" s="266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</row>
    <row r="117" spans="1:39" ht="9.75" customHeight="1">
      <c r="A117" s="280"/>
      <c r="B117" s="281"/>
      <c r="C117" s="282"/>
      <c r="D117" s="282"/>
      <c r="E117" s="333"/>
      <c r="F117" s="334"/>
      <c r="G117" s="335"/>
      <c r="H117" s="315"/>
      <c r="I117" s="315"/>
      <c r="J117" s="315"/>
      <c r="K117" s="315"/>
      <c r="L117" s="315"/>
      <c r="M117" s="301"/>
      <c r="N117" s="334"/>
      <c r="O117" s="335"/>
      <c r="P117" s="236"/>
      <c r="Q117" s="283"/>
      <c r="R117" s="283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</row>
    <row r="118" spans="1:39" ht="9.75" customHeight="1">
      <c r="A118" s="280"/>
      <c r="B118" s="281"/>
      <c r="C118" s="282"/>
      <c r="D118" s="282"/>
      <c r="E118" s="333"/>
      <c r="F118" s="334"/>
      <c r="G118" s="335"/>
      <c r="H118" s="315"/>
      <c r="I118" s="341" t="s">
        <v>331</v>
      </c>
      <c r="J118" s="341"/>
      <c r="K118" s="341"/>
      <c r="L118" s="341"/>
      <c r="M118" s="301"/>
      <c r="N118" s="334"/>
      <c r="O118" s="335"/>
      <c r="P118" s="236"/>
      <c r="Q118" s="283"/>
      <c r="R118" s="283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</row>
    <row r="119" spans="1:39" ht="9.75" customHeight="1">
      <c r="A119" s="261"/>
      <c r="B119" s="268"/>
      <c r="C119" s="340" t="s">
        <v>316</v>
      </c>
      <c r="D119" s="340"/>
      <c r="E119" s="313" t="s">
        <v>332</v>
      </c>
      <c r="F119" s="313" t="s">
        <v>333</v>
      </c>
      <c r="G119" s="313" t="s">
        <v>334</v>
      </c>
      <c r="H119" s="307"/>
      <c r="I119" s="313" t="s">
        <v>335</v>
      </c>
      <c r="J119" s="313" t="s">
        <v>336</v>
      </c>
      <c r="K119" s="313" t="s">
        <v>337</v>
      </c>
      <c r="L119" s="313" t="s">
        <v>338</v>
      </c>
      <c r="M119" s="313" t="s">
        <v>332</v>
      </c>
      <c r="N119" s="313" t="s">
        <v>333</v>
      </c>
      <c r="O119" s="313" t="s">
        <v>334</v>
      </c>
      <c r="P119" s="339" t="s">
        <v>313</v>
      </c>
      <c r="Q119" s="238"/>
      <c r="R119" s="238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</row>
    <row r="120" spans="1:39" ht="9.75" customHeight="1">
      <c r="A120" s="261"/>
      <c r="B120" s="268"/>
      <c r="C120" s="271"/>
      <c r="D120" s="271"/>
      <c r="E120" s="314"/>
      <c r="F120" s="290" t="s">
        <v>322</v>
      </c>
      <c r="G120" s="290" t="s">
        <v>322</v>
      </c>
      <c r="H120" s="307"/>
      <c r="I120" s="307"/>
      <c r="J120" s="307"/>
      <c r="K120" s="307"/>
      <c r="L120" s="307"/>
      <c r="M120" s="290" t="s">
        <v>322</v>
      </c>
      <c r="N120" s="290" t="s">
        <v>322</v>
      </c>
      <c r="O120" s="290" t="s">
        <v>322</v>
      </c>
      <c r="P120" s="236"/>
      <c r="Q120" s="265"/>
      <c r="R120" s="265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</row>
    <row r="121" spans="1:39" ht="9.75" customHeight="1">
      <c r="A121" s="261"/>
      <c r="B121" s="262"/>
      <c r="C121" s="275"/>
      <c r="D121" s="289" t="s">
        <v>325</v>
      </c>
      <c r="E121" s="303" t="s">
        <v>326</v>
      </c>
      <c r="F121" s="250" t="s">
        <v>326</v>
      </c>
      <c r="G121" s="250" t="s">
        <v>326</v>
      </c>
      <c r="H121" s="307"/>
      <c r="I121" s="300" t="s">
        <v>327</v>
      </c>
      <c r="J121" s="300" t="s">
        <v>327</v>
      </c>
      <c r="K121" s="300" t="s">
        <v>327</v>
      </c>
      <c r="L121" s="300" t="s">
        <v>327</v>
      </c>
      <c r="M121" s="303" t="s">
        <v>326</v>
      </c>
      <c r="N121" s="250" t="s">
        <v>328</v>
      </c>
      <c r="O121" s="250" t="s">
        <v>326</v>
      </c>
      <c r="P121" s="236"/>
      <c r="Q121" s="253"/>
      <c r="R121" s="266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244"/>
      <c r="AM121" s="244"/>
    </row>
    <row r="122" spans="1:39" ht="9.75" customHeight="1">
      <c r="A122" s="261"/>
      <c r="B122" s="262"/>
      <c r="C122" s="275"/>
      <c r="D122" s="289" t="s">
        <v>325</v>
      </c>
      <c r="E122" s="303" t="s">
        <v>326</v>
      </c>
      <c r="F122" s="250" t="s">
        <v>326</v>
      </c>
      <c r="G122" s="250" t="s">
        <v>326</v>
      </c>
      <c r="H122" s="307"/>
      <c r="I122" s="300" t="s">
        <v>327</v>
      </c>
      <c r="J122" s="300" t="s">
        <v>327</v>
      </c>
      <c r="K122" s="300" t="s">
        <v>327</v>
      </c>
      <c r="L122" s="300" t="s">
        <v>327</v>
      </c>
      <c r="M122" s="303" t="s">
        <v>326</v>
      </c>
      <c r="N122" s="250" t="s">
        <v>328</v>
      </c>
      <c r="O122" s="250" t="s">
        <v>326</v>
      </c>
      <c r="P122" s="236"/>
      <c r="Q122" s="253"/>
      <c r="R122" s="266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4"/>
    </row>
    <row r="123" spans="1:39" ht="9.75" customHeight="1">
      <c r="A123" s="261"/>
      <c r="B123" s="262"/>
      <c r="C123" s="275"/>
      <c r="D123" s="289" t="s">
        <v>325</v>
      </c>
      <c r="E123" s="303" t="s">
        <v>326</v>
      </c>
      <c r="F123" s="250" t="s">
        <v>326</v>
      </c>
      <c r="G123" s="250" t="s">
        <v>326</v>
      </c>
      <c r="H123" s="307"/>
      <c r="I123" s="300" t="s">
        <v>327</v>
      </c>
      <c r="J123" s="300" t="s">
        <v>327</v>
      </c>
      <c r="K123" s="300" t="s">
        <v>327</v>
      </c>
      <c r="L123" s="300" t="s">
        <v>327</v>
      </c>
      <c r="M123" s="303" t="s">
        <v>326</v>
      </c>
      <c r="N123" s="250" t="s">
        <v>328</v>
      </c>
      <c r="O123" s="250" t="s">
        <v>326</v>
      </c>
      <c r="P123" s="236"/>
      <c r="Q123" s="253"/>
      <c r="R123" s="266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244"/>
      <c r="AL123" s="244"/>
      <c r="AM123" s="244"/>
    </row>
    <row r="124" spans="1:39" ht="9.75" customHeight="1">
      <c r="A124" s="261"/>
      <c r="B124" s="262"/>
      <c r="C124" s="275"/>
      <c r="D124" s="289" t="s">
        <v>325</v>
      </c>
      <c r="E124" s="303" t="s">
        <v>326</v>
      </c>
      <c r="F124" s="250" t="s">
        <v>326</v>
      </c>
      <c r="G124" s="250" t="s">
        <v>326</v>
      </c>
      <c r="H124" s="307"/>
      <c r="I124" s="300" t="s">
        <v>327</v>
      </c>
      <c r="J124" s="300" t="s">
        <v>327</v>
      </c>
      <c r="K124" s="300" t="s">
        <v>327</v>
      </c>
      <c r="L124" s="300" t="s">
        <v>327</v>
      </c>
      <c r="M124" s="303" t="s">
        <v>326</v>
      </c>
      <c r="N124" s="250" t="s">
        <v>328</v>
      </c>
      <c r="O124" s="250" t="s">
        <v>326</v>
      </c>
      <c r="P124" s="236"/>
      <c r="Q124" s="253"/>
      <c r="R124" s="266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</row>
    <row r="125" spans="1:39" ht="9.75" customHeight="1">
      <c r="A125" s="261"/>
      <c r="B125" s="262"/>
      <c r="C125" s="275"/>
      <c r="D125" s="289" t="s">
        <v>325</v>
      </c>
      <c r="E125" s="303" t="s">
        <v>326</v>
      </c>
      <c r="F125" s="250" t="s">
        <v>326</v>
      </c>
      <c r="G125" s="250" t="s">
        <v>326</v>
      </c>
      <c r="H125" s="307"/>
      <c r="I125" s="300" t="s">
        <v>327</v>
      </c>
      <c r="J125" s="300" t="s">
        <v>327</v>
      </c>
      <c r="K125" s="300" t="s">
        <v>327</v>
      </c>
      <c r="L125" s="300" t="s">
        <v>327</v>
      </c>
      <c r="M125" s="303" t="s">
        <v>326</v>
      </c>
      <c r="N125" s="250" t="s">
        <v>328</v>
      </c>
      <c r="O125" s="250" t="s">
        <v>326</v>
      </c>
      <c r="P125" s="236"/>
      <c r="Q125" s="253"/>
      <c r="R125" s="266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  <c r="AJ125" s="244"/>
      <c r="AK125" s="244"/>
      <c r="AL125" s="244"/>
      <c r="AM125" s="244"/>
    </row>
    <row r="126" spans="1:39" ht="9.75" customHeight="1">
      <c r="A126" s="261"/>
      <c r="B126" s="262"/>
      <c r="C126" s="275"/>
      <c r="D126" s="289" t="s">
        <v>325</v>
      </c>
      <c r="E126" s="303" t="s">
        <v>326</v>
      </c>
      <c r="F126" s="250" t="s">
        <v>326</v>
      </c>
      <c r="G126" s="250" t="s">
        <v>326</v>
      </c>
      <c r="H126" s="307"/>
      <c r="I126" s="300" t="s">
        <v>327</v>
      </c>
      <c r="J126" s="300" t="s">
        <v>327</v>
      </c>
      <c r="K126" s="300" t="s">
        <v>327</v>
      </c>
      <c r="L126" s="300" t="s">
        <v>327</v>
      </c>
      <c r="M126" s="303" t="s">
        <v>326</v>
      </c>
      <c r="N126" s="250" t="s">
        <v>328</v>
      </c>
      <c r="O126" s="250" t="s">
        <v>326</v>
      </c>
      <c r="P126" s="236"/>
      <c r="Q126" s="253"/>
      <c r="R126" s="266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</row>
    <row r="127" spans="1:39" ht="9.75" customHeight="1">
      <c r="A127" s="261"/>
      <c r="B127" s="262"/>
      <c r="C127" s="275"/>
      <c r="D127" s="289" t="s">
        <v>325</v>
      </c>
      <c r="E127" s="303" t="s">
        <v>326</v>
      </c>
      <c r="F127" s="250" t="s">
        <v>326</v>
      </c>
      <c r="G127" s="250" t="s">
        <v>326</v>
      </c>
      <c r="H127" s="307"/>
      <c r="I127" s="300" t="s">
        <v>327</v>
      </c>
      <c r="J127" s="300" t="s">
        <v>327</v>
      </c>
      <c r="K127" s="300" t="s">
        <v>327</v>
      </c>
      <c r="L127" s="300" t="s">
        <v>327</v>
      </c>
      <c r="M127" s="303" t="s">
        <v>326</v>
      </c>
      <c r="N127" s="250" t="s">
        <v>328</v>
      </c>
      <c r="O127" s="250" t="s">
        <v>326</v>
      </c>
      <c r="P127" s="236"/>
      <c r="Q127" s="253"/>
      <c r="R127" s="266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  <c r="AJ127" s="244"/>
      <c r="AK127" s="244"/>
      <c r="AL127" s="244"/>
      <c r="AM127" s="244"/>
    </row>
    <row r="128" spans="1:39" ht="9.75" customHeight="1">
      <c r="A128" s="261"/>
      <c r="B128" s="262"/>
      <c r="C128" s="275"/>
      <c r="D128" s="289" t="s">
        <v>325</v>
      </c>
      <c r="E128" s="303" t="s">
        <v>326</v>
      </c>
      <c r="F128" s="250" t="s">
        <v>326</v>
      </c>
      <c r="G128" s="250" t="s">
        <v>326</v>
      </c>
      <c r="H128" s="307"/>
      <c r="I128" s="300" t="s">
        <v>327</v>
      </c>
      <c r="J128" s="300" t="s">
        <v>327</v>
      </c>
      <c r="K128" s="300" t="s">
        <v>327</v>
      </c>
      <c r="L128" s="300" t="s">
        <v>327</v>
      </c>
      <c r="M128" s="303" t="s">
        <v>326</v>
      </c>
      <c r="N128" s="250" t="s">
        <v>328</v>
      </c>
      <c r="O128" s="250" t="s">
        <v>326</v>
      </c>
      <c r="P128" s="236"/>
      <c r="Q128" s="253"/>
      <c r="R128" s="266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</row>
    <row r="129" spans="1:39" ht="9.75" customHeight="1">
      <c r="A129" s="261"/>
      <c r="B129" s="262"/>
      <c r="C129" s="275"/>
      <c r="D129" s="289" t="s">
        <v>325</v>
      </c>
      <c r="E129" s="303" t="s">
        <v>326</v>
      </c>
      <c r="F129" s="250" t="s">
        <v>326</v>
      </c>
      <c r="G129" s="250" t="s">
        <v>326</v>
      </c>
      <c r="H129" s="307"/>
      <c r="I129" s="300" t="s">
        <v>327</v>
      </c>
      <c r="J129" s="300" t="s">
        <v>327</v>
      </c>
      <c r="K129" s="300" t="s">
        <v>327</v>
      </c>
      <c r="L129" s="300" t="s">
        <v>327</v>
      </c>
      <c r="M129" s="303" t="s">
        <v>326</v>
      </c>
      <c r="N129" s="250" t="s">
        <v>328</v>
      </c>
      <c r="O129" s="250" t="s">
        <v>326</v>
      </c>
      <c r="P129" s="236"/>
      <c r="Q129" s="253"/>
      <c r="R129" s="266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4"/>
      <c r="AL129" s="244"/>
      <c r="AM129" s="244"/>
    </row>
    <row r="130" spans="1:39" ht="9.75" customHeight="1">
      <c r="A130" s="261"/>
      <c r="B130" s="262"/>
      <c r="C130" s="275"/>
      <c r="D130" s="289" t="s">
        <v>325</v>
      </c>
      <c r="E130" s="303" t="s">
        <v>326</v>
      </c>
      <c r="F130" s="250" t="s">
        <v>326</v>
      </c>
      <c r="G130" s="250" t="s">
        <v>326</v>
      </c>
      <c r="H130" s="307"/>
      <c r="I130" s="300" t="s">
        <v>327</v>
      </c>
      <c r="J130" s="300" t="s">
        <v>327</v>
      </c>
      <c r="K130" s="300" t="s">
        <v>327</v>
      </c>
      <c r="L130" s="300" t="s">
        <v>327</v>
      </c>
      <c r="M130" s="303" t="s">
        <v>326</v>
      </c>
      <c r="N130" s="250" t="s">
        <v>328</v>
      </c>
      <c r="O130" s="250" t="s">
        <v>326</v>
      </c>
      <c r="P130" s="236"/>
      <c r="Q130" s="253"/>
      <c r="R130" s="266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4"/>
      <c r="AL130" s="244"/>
      <c r="AM130" s="244"/>
    </row>
    <row r="131" spans="1:39" ht="9.75" customHeight="1">
      <c r="A131" s="261"/>
      <c r="B131" s="262"/>
      <c r="C131" s="275"/>
      <c r="D131" s="289" t="s">
        <v>325</v>
      </c>
      <c r="E131" s="303" t="s">
        <v>326</v>
      </c>
      <c r="F131" s="250" t="s">
        <v>326</v>
      </c>
      <c r="G131" s="250" t="s">
        <v>326</v>
      </c>
      <c r="H131" s="307"/>
      <c r="I131" s="300" t="s">
        <v>327</v>
      </c>
      <c r="J131" s="300" t="s">
        <v>327</v>
      </c>
      <c r="K131" s="300" t="s">
        <v>327</v>
      </c>
      <c r="L131" s="300" t="s">
        <v>327</v>
      </c>
      <c r="M131" s="303" t="s">
        <v>326</v>
      </c>
      <c r="N131" s="250" t="s">
        <v>328</v>
      </c>
      <c r="O131" s="250" t="s">
        <v>326</v>
      </c>
      <c r="P131" s="236"/>
      <c r="Q131" s="253"/>
      <c r="R131" s="266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</row>
    <row r="132" spans="1:39" ht="9.75" customHeight="1">
      <c r="A132" s="261"/>
      <c r="B132" s="262"/>
      <c r="C132" s="275"/>
      <c r="D132" s="289" t="s">
        <v>325</v>
      </c>
      <c r="E132" s="303" t="s">
        <v>326</v>
      </c>
      <c r="F132" s="250" t="s">
        <v>326</v>
      </c>
      <c r="G132" s="250" t="s">
        <v>326</v>
      </c>
      <c r="H132" s="307"/>
      <c r="I132" s="300" t="s">
        <v>327</v>
      </c>
      <c r="J132" s="300" t="s">
        <v>327</v>
      </c>
      <c r="K132" s="300" t="s">
        <v>327</v>
      </c>
      <c r="L132" s="300" t="s">
        <v>327</v>
      </c>
      <c r="M132" s="303" t="s">
        <v>326</v>
      </c>
      <c r="N132" s="250" t="s">
        <v>328</v>
      </c>
      <c r="O132" s="250" t="s">
        <v>326</v>
      </c>
      <c r="P132" s="236"/>
      <c r="Q132" s="253"/>
      <c r="R132" s="266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  <c r="AJ132" s="244"/>
      <c r="AK132" s="244"/>
      <c r="AL132" s="244"/>
      <c r="AM132" s="244"/>
    </row>
    <row r="133" spans="1:39" ht="9.75" customHeight="1">
      <c r="A133" s="261"/>
      <c r="B133" s="262"/>
      <c r="C133" s="275"/>
      <c r="D133" s="289" t="s">
        <v>325</v>
      </c>
      <c r="E133" s="303" t="s">
        <v>326</v>
      </c>
      <c r="F133" s="250" t="s">
        <v>326</v>
      </c>
      <c r="G133" s="250" t="s">
        <v>326</v>
      </c>
      <c r="H133" s="307"/>
      <c r="I133" s="300" t="s">
        <v>327</v>
      </c>
      <c r="J133" s="300" t="s">
        <v>327</v>
      </c>
      <c r="K133" s="300" t="s">
        <v>327</v>
      </c>
      <c r="L133" s="300" t="s">
        <v>327</v>
      </c>
      <c r="M133" s="303" t="s">
        <v>326</v>
      </c>
      <c r="N133" s="250" t="s">
        <v>328</v>
      </c>
      <c r="O133" s="250" t="s">
        <v>326</v>
      </c>
      <c r="P133" s="236"/>
      <c r="Q133" s="253"/>
      <c r="R133" s="266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</row>
    <row r="134" spans="1:39" ht="9.75" customHeight="1">
      <c r="A134" s="261"/>
      <c r="B134" s="262"/>
      <c r="C134" s="275"/>
      <c r="D134" s="289" t="s">
        <v>325</v>
      </c>
      <c r="E134" s="303" t="s">
        <v>326</v>
      </c>
      <c r="F134" s="250" t="s">
        <v>326</v>
      </c>
      <c r="G134" s="250" t="s">
        <v>326</v>
      </c>
      <c r="H134" s="307"/>
      <c r="I134" s="300" t="s">
        <v>327</v>
      </c>
      <c r="J134" s="300" t="s">
        <v>327</v>
      </c>
      <c r="K134" s="300" t="s">
        <v>327</v>
      </c>
      <c r="L134" s="300" t="s">
        <v>327</v>
      </c>
      <c r="M134" s="303" t="s">
        <v>326</v>
      </c>
      <c r="N134" s="250" t="s">
        <v>328</v>
      </c>
      <c r="O134" s="250" t="s">
        <v>326</v>
      </c>
      <c r="P134" s="236"/>
      <c r="Q134" s="253"/>
      <c r="R134" s="266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</row>
    <row r="135" spans="1:39" ht="9.75" customHeight="1">
      <c r="A135" s="261"/>
      <c r="B135" s="262"/>
      <c r="C135" s="275"/>
      <c r="D135" s="289" t="s">
        <v>325</v>
      </c>
      <c r="E135" s="303" t="s">
        <v>326</v>
      </c>
      <c r="F135" s="250" t="s">
        <v>326</v>
      </c>
      <c r="G135" s="250" t="s">
        <v>326</v>
      </c>
      <c r="H135" s="307"/>
      <c r="I135" s="300" t="s">
        <v>327</v>
      </c>
      <c r="J135" s="300" t="s">
        <v>327</v>
      </c>
      <c r="K135" s="300" t="s">
        <v>327</v>
      </c>
      <c r="L135" s="300" t="s">
        <v>327</v>
      </c>
      <c r="M135" s="303" t="s">
        <v>326</v>
      </c>
      <c r="N135" s="250" t="s">
        <v>328</v>
      </c>
      <c r="O135" s="250" t="s">
        <v>326</v>
      </c>
      <c r="P135" s="236"/>
      <c r="Q135" s="253"/>
      <c r="R135" s="266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</row>
    <row r="136" spans="1:39" ht="9.75" customHeight="1">
      <c r="A136" s="261"/>
      <c r="B136" s="262"/>
      <c r="C136" s="275"/>
      <c r="D136" s="289" t="s">
        <v>325</v>
      </c>
      <c r="E136" s="303" t="s">
        <v>326</v>
      </c>
      <c r="F136" s="250" t="s">
        <v>326</v>
      </c>
      <c r="G136" s="250" t="s">
        <v>326</v>
      </c>
      <c r="H136" s="307"/>
      <c r="I136" s="300" t="s">
        <v>327</v>
      </c>
      <c r="J136" s="300" t="s">
        <v>327</v>
      </c>
      <c r="K136" s="300" t="s">
        <v>327</v>
      </c>
      <c r="L136" s="300" t="s">
        <v>327</v>
      </c>
      <c r="M136" s="303" t="s">
        <v>326</v>
      </c>
      <c r="N136" s="250" t="s">
        <v>328</v>
      </c>
      <c r="O136" s="250" t="s">
        <v>326</v>
      </c>
      <c r="P136" s="236"/>
      <c r="Q136" s="253"/>
      <c r="R136" s="266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</row>
    <row r="137" spans="1:39" ht="9.75" customHeight="1">
      <c r="A137" s="261"/>
      <c r="B137" s="262"/>
      <c r="C137" s="275"/>
      <c r="D137" s="289" t="s">
        <v>325</v>
      </c>
      <c r="E137" s="303" t="s">
        <v>326</v>
      </c>
      <c r="F137" s="250" t="s">
        <v>326</v>
      </c>
      <c r="G137" s="250" t="s">
        <v>326</v>
      </c>
      <c r="H137" s="307"/>
      <c r="I137" s="300" t="s">
        <v>327</v>
      </c>
      <c r="J137" s="300" t="s">
        <v>327</v>
      </c>
      <c r="K137" s="300" t="s">
        <v>327</v>
      </c>
      <c r="L137" s="300" t="s">
        <v>327</v>
      </c>
      <c r="M137" s="303" t="s">
        <v>326</v>
      </c>
      <c r="N137" s="250" t="s">
        <v>328</v>
      </c>
      <c r="O137" s="250" t="s">
        <v>326</v>
      </c>
      <c r="P137" s="236"/>
      <c r="Q137" s="253"/>
      <c r="R137" s="266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4"/>
      <c r="AL137" s="244"/>
      <c r="AM137" s="244"/>
    </row>
    <row r="138" spans="1:39" ht="9.75" customHeight="1">
      <c r="A138" s="261"/>
      <c r="B138" s="262"/>
      <c r="C138" s="275"/>
      <c r="D138" s="289" t="s">
        <v>325</v>
      </c>
      <c r="E138" s="303" t="s">
        <v>326</v>
      </c>
      <c r="F138" s="250" t="s">
        <v>326</v>
      </c>
      <c r="G138" s="250" t="s">
        <v>326</v>
      </c>
      <c r="H138" s="307"/>
      <c r="I138" s="300" t="s">
        <v>327</v>
      </c>
      <c r="J138" s="300" t="s">
        <v>327</v>
      </c>
      <c r="K138" s="300" t="s">
        <v>327</v>
      </c>
      <c r="L138" s="300" t="s">
        <v>327</v>
      </c>
      <c r="M138" s="303" t="s">
        <v>326</v>
      </c>
      <c r="N138" s="250" t="s">
        <v>328</v>
      </c>
      <c r="O138" s="250" t="s">
        <v>326</v>
      </c>
      <c r="P138" s="236"/>
      <c r="Q138" s="253"/>
      <c r="R138" s="266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  <c r="AJ138" s="244"/>
      <c r="AK138" s="244"/>
      <c r="AL138" s="244"/>
      <c r="AM138" s="244"/>
    </row>
    <row r="139" spans="1:39" ht="9.75" customHeight="1">
      <c r="A139" s="261"/>
      <c r="B139" s="262"/>
      <c r="C139" s="275"/>
      <c r="D139" s="289" t="s">
        <v>325</v>
      </c>
      <c r="E139" s="303" t="s">
        <v>326</v>
      </c>
      <c r="F139" s="250" t="s">
        <v>326</v>
      </c>
      <c r="G139" s="250" t="s">
        <v>326</v>
      </c>
      <c r="H139" s="307"/>
      <c r="I139" s="300" t="s">
        <v>327</v>
      </c>
      <c r="J139" s="300" t="s">
        <v>327</v>
      </c>
      <c r="K139" s="300" t="s">
        <v>327</v>
      </c>
      <c r="L139" s="300" t="s">
        <v>327</v>
      </c>
      <c r="M139" s="303" t="s">
        <v>326</v>
      </c>
      <c r="N139" s="250" t="s">
        <v>328</v>
      </c>
      <c r="O139" s="250" t="s">
        <v>326</v>
      </c>
      <c r="P139" s="236"/>
      <c r="Q139" s="253"/>
      <c r="R139" s="266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  <c r="AJ139" s="244"/>
      <c r="AK139" s="244"/>
      <c r="AL139" s="244"/>
      <c r="AM139" s="244"/>
    </row>
    <row r="140" spans="1:39" ht="9.75" customHeight="1">
      <c r="A140" s="261"/>
      <c r="B140" s="262"/>
      <c r="C140" s="275"/>
      <c r="D140" s="289" t="s">
        <v>325</v>
      </c>
      <c r="E140" s="303" t="s">
        <v>326</v>
      </c>
      <c r="F140" s="250" t="s">
        <v>326</v>
      </c>
      <c r="G140" s="250" t="s">
        <v>326</v>
      </c>
      <c r="H140" s="307"/>
      <c r="I140" s="300" t="s">
        <v>327</v>
      </c>
      <c r="J140" s="300" t="s">
        <v>327</v>
      </c>
      <c r="K140" s="300" t="s">
        <v>327</v>
      </c>
      <c r="L140" s="300" t="s">
        <v>327</v>
      </c>
      <c r="M140" s="303" t="s">
        <v>326</v>
      </c>
      <c r="N140" s="250" t="s">
        <v>328</v>
      </c>
      <c r="O140" s="250" t="s">
        <v>326</v>
      </c>
      <c r="P140" s="236"/>
      <c r="Q140" s="253"/>
      <c r="R140" s="266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</row>
    <row r="141" spans="1:39" ht="9.75" customHeight="1">
      <c r="A141" s="261"/>
      <c r="B141" s="262"/>
      <c r="C141" s="275"/>
      <c r="D141" s="289" t="s">
        <v>325</v>
      </c>
      <c r="E141" s="303" t="s">
        <v>326</v>
      </c>
      <c r="F141" s="250" t="s">
        <v>326</v>
      </c>
      <c r="G141" s="250" t="s">
        <v>326</v>
      </c>
      <c r="H141" s="307"/>
      <c r="I141" s="300" t="s">
        <v>327</v>
      </c>
      <c r="J141" s="300" t="s">
        <v>327</v>
      </c>
      <c r="K141" s="300" t="s">
        <v>327</v>
      </c>
      <c r="L141" s="300" t="s">
        <v>327</v>
      </c>
      <c r="M141" s="303" t="s">
        <v>326</v>
      </c>
      <c r="N141" s="250" t="s">
        <v>328</v>
      </c>
      <c r="O141" s="250" t="s">
        <v>326</v>
      </c>
      <c r="P141" s="236"/>
      <c r="Q141" s="253"/>
      <c r="R141" s="266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  <c r="AM141" s="244"/>
    </row>
    <row r="142" spans="1:39" ht="9.75" customHeight="1">
      <c r="A142" s="261"/>
      <c r="B142" s="262"/>
      <c r="C142" s="275"/>
      <c r="D142" s="289" t="s">
        <v>325</v>
      </c>
      <c r="E142" s="303" t="s">
        <v>326</v>
      </c>
      <c r="F142" s="250" t="s">
        <v>326</v>
      </c>
      <c r="G142" s="250" t="s">
        <v>326</v>
      </c>
      <c r="H142" s="307"/>
      <c r="I142" s="300" t="s">
        <v>327</v>
      </c>
      <c r="J142" s="300" t="s">
        <v>327</v>
      </c>
      <c r="K142" s="300" t="s">
        <v>327</v>
      </c>
      <c r="L142" s="300" t="s">
        <v>327</v>
      </c>
      <c r="M142" s="303" t="s">
        <v>326</v>
      </c>
      <c r="N142" s="250" t="s">
        <v>328</v>
      </c>
      <c r="O142" s="250" t="s">
        <v>326</v>
      </c>
      <c r="P142" s="236"/>
      <c r="Q142" s="253"/>
      <c r="R142" s="266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  <c r="AJ142" s="244"/>
      <c r="AK142" s="244"/>
      <c r="AL142" s="244"/>
      <c r="AM142" s="244"/>
    </row>
    <row r="143" spans="1:39" ht="9.75" customHeight="1">
      <c r="A143" s="261"/>
      <c r="B143" s="262"/>
      <c r="C143" s="275"/>
      <c r="D143" s="289" t="s">
        <v>325</v>
      </c>
      <c r="E143" s="303" t="s">
        <v>326</v>
      </c>
      <c r="F143" s="250" t="s">
        <v>326</v>
      </c>
      <c r="G143" s="250" t="s">
        <v>326</v>
      </c>
      <c r="H143" s="307"/>
      <c r="I143" s="300" t="s">
        <v>327</v>
      </c>
      <c r="J143" s="300" t="s">
        <v>327</v>
      </c>
      <c r="K143" s="300" t="s">
        <v>327</v>
      </c>
      <c r="L143" s="300" t="s">
        <v>327</v>
      </c>
      <c r="M143" s="303" t="s">
        <v>326</v>
      </c>
      <c r="N143" s="250" t="s">
        <v>328</v>
      </c>
      <c r="O143" s="250" t="s">
        <v>326</v>
      </c>
      <c r="P143" s="236"/>
      <c r="Q143" s="253"/>
      <c r="R143" s="266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  <c r="AM143" s="244"/>
    </row>
    <row r="144" spans="1:39" ht="9.75" customHeight="1">
      <c r="A144" s="261"/>
      <c r="B144" s="262"/>
      <c r="C144" s="275"/>
      <c r="D144" s="289" t="s">
        <v>325</v>
      </c>
      <c r="E144" s="303" t="s">
        <v>326</v>
      </c>
      <c r="F144" s="250" t="s">
        <v>326</v>
      </c>
      <c r="G144" s="250" t="s">
        <v>326</v>
      </c>
      <c r="H144" s="307"/>
      <c r="I144" s="300" t="s">
        <v>327</v>
      </c>
      <c r="J144" s="300" t="s">
        <v>327</v>
      </c>
      <c r="K144" s="300" t="s">
        <v>327</v>
      </c>
      <c r="L144" s="300" t="s">
        <v>327</v>
      </c>
      <c r="M144" s="303" t="s">
        <v>326</v>
      </c>
      <c r="N144" s="250" t="s">
        <v>328</v>
      </c>
      <c r="O144" s="250" t="s">
        <v>326</v>
      </c>
      <c r="P144" s="236"/>
      <c r="Q144" s="253"/>
      <c r="R144" s="266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  <c r="AJ144" s="244"/>
      <c r="AK144" s="244"/>
      <c r="AL144" s="244"/>
      <c r="AM144" s="244"/>
    </row>
    <row r="145" spans="1:39" ht="9.75" customHeight="1">
      <c r="A145" s="261"/>
      <c r="B145" s="262"/>
      <c r="C145" s="275"/>
      <c r="D145" s="289" t="s">
        <v>325</v>
      </c>
      <c r="E145" s="303" t="s">
        <v>326</v>
      </c>
      <c r="F145" s="250" t="s">
        <v>326</v>
      </c>
      <c r="G145" s="250" t="s">
        <v>326</v>
      </c>
      <c r="H145" s="307"/>
      <c r="I145" s="300" t="s">
        <v>327</v>
      </c>
      <c r="J145" s="300" t="s">
        <v>327</v>
      </c>
      <c r="K145" s="300" t="s">
        <v>327</v>
      </c>
      <c r="L145" s="300" t="s">
        <v>327</v>
      </c>
      <c r="M145" s="303" t="s">
        <v>326</v>
      </c>
      <c r="N145" s="250" t="s">
        <v>328</v>
      </c>
      <c r="O145" s="250" t="s">
        <v>326</v>
      </c>
      <c r="P145" s="236"/>
      <c r="Q145" s="253"/>
      <c r="R145" s="266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  <c r="AJ145" s="244"/>
      <c r="AK145" s="244"/>
      <c r="AL145" s="244"/>
      <c r="AM145" s="244"/>
    </row>
    <row r="146" spans="1:39" ht="9.75" customHeight="1">
      <c r="A146" s="261"/>
      <c r="B146" s="262"/>
      <c r="C146" s="275"/>
      <c r="D146" s="289" t="s">
        <v>325</v>
      </c>
      <c r="E146" s="303" t="s">
        <v>326</v>
      </c>
      <c r="F146" s="250" t="s">
        <v>326</v>
      </c>
      <c r="G146" s="250" t="s">
        <v>326</v>
      </c>
      <c r="H146" s="307"/>
      <c r="I146" s="300" t="s">
        <v>327</v>
      </c>
      <c r="J146" s="300" t="s">
        <v>327</v>
      </c>
      <c r="K146" s="300" t="s">
        <v>327</v>
      </c>
      <c r="L146" s="300" t="s">
        <v>327</v>
      </c>
      <c r="M146" s="303" t="s">
        <v>326</v>
      </c>
      <c r="N146" s="250" t="s">
        <v>328</v>
      </c>
      <c r="O146" s="250" t="s">
        <v>326</v>
      </c>
      <c r="P146" s="236"/>
      <c r="Q146" s="253"/>
      <c r="R146" s="266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244"/>
      <c r="AL146" s="244"/>
      <c r="AM146" s="244"/>
    </row>
    <row r="147" spans="1:39" ht="9.75" customHeight="1">
      <c r="A147" s="261"/>
      <c r="B147" s="262"/>
      <c r="C147" s="275"/>
      <c r="D147" s="289" t="s">
        <v>325</v>
      </c>
      <c r="E147" s="303" t="s">
        <v>326</v>
      </c>
      <c r="F147" s="250" t="s">
        <v>326</v>
      </c>
      <c r="G147" s="250" t="s">
        <v>326</v>
      </c>
      <c r="H147" s="307"/>
      <c r="I147" s="300" t="s">
        <v>327</v>
      </c>
      <c r="J147" s="300" t="s">
        <v>327</v>
      </c>
      <c r="K147" s="300" t="s">
        <v>327</v>
      </c>
      <c r="L147" s="300" t="s">
        <v>327</v>
      </c>
      <c r="M147" s="303" t="s">
        <v>326</v>
      </c>
      <c r="N147" s="250" t="s">
        <v>328</v>
      </c>
      <c r="O147" s="250" t="s">
        <v>326</v>
      </c>
      <c r="P147" s="236"/>
      <c r="Q147" s="253"/>
      <c r="R147" s="266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  <c r="AJ147" s="244"/>
      <c r="AK147" s="244"/>
      <c r="AL147" s="244"/>
      <c r="AM147" s="244"/>
    </row>
    <row r="148" spans="1:39" ht="9.75" customHeight="1">
      <c r="A148" s="261"/>
      <c r="B148" s="262"/>
      <c r="C148" s="275"/>
      <c r="D148" s="289" t="s">
        <v>325</v>
      </c>
      <c r="E148" s="303" t="s">
        <v>326</v>
      </c>
      <c r="F148" s="250" t="s">
        <v>326</v>
      </c>
      <c r="G148" s="250" t="s">
        <v>326</v>
      </c>
      <c r="H148" s="307"/>
      <c r="I148" s="300" t="s">
        <v>327</v>
      </c>
      <c r="J148" s="300" t="s">
        <v>327</v>
      </c>
      <c r="K148" s="300" t="s">
        <v>327</v>
      </c>
      <c r="L148" s="300" t="s">
        <v>327</v>
      </c>
      <c r="M148" s="303" t="s">
        <v>326</v>
      </c>
      <c r="N148" s="250" t="s">
        <v>328</v>
      </c>
      <c r="O148" s="250" t="s">
        <v>326</v>
      </c>
      <c r="P148" s="236"/>
      <c r="Q148" s="253"/>
      <c r="R148" s="266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</row>
    <row r="149" spans="1:39" ht="9.75" customHeight="1">
      <c r="A149" s="261"/>
      <c r="B149" s="262"/>
      <c r="C149" s="275"/>
      <c r="D149" s="289" t="s">
        <v>325</v>
      </c>
      <c r="E149" s="303" t="s">
        <v>326</v>
      </c>
      <c r="F149" s="250" t="s">
        <v>326</v>
      </c>
      <c r="G149" s="250" t="s">
        <v>326</v>
      </c>
      <c r="H149" s="307"/>
      <c r="I149" s="300" t="s">
        <v>327</v>
      </c>
      <c r="J149" s="300" t="s">
        <v>327</v>
      </c>
      <c r="K149" s="300" t="s">
        <v>327</v>
      </c>
      <c r="L149" s="300" t="s">
        <v>327</v>
      </c>
      <c r="M149" s="303" t="s">
        <v>326</v>
      </c>
      <c r="N149" s="250" t="s">
        <v>328</v>
      </c>
      <c r="O149" s="250" t="s">
        <v>326</v>
      </c>
      <c r="P149" s="236"/>
      <c r="Q149" s="253"/>
      <c r="R149" s="266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  <c r="AJ149" s="244"/>
      <c r="AK149" s="244"/>
      <c r="AL149" s="244"/>
      <c r="AM149" s="244"/>
    </row>
    <row r="150" spans="1:39" ht="9.75" customHeight="1">
      <c r="A150" s="261"/>
      <c r="B150" s="262"/>
      <c r="C150" s="275"/>
      <c r="D150" s="289" t="s">
        <v>325</v>
      </c>
      <c r="E150" s="303" t="s">
        <v>326</v>
      </c>
      <c r="F150" s="250" t="s">
        <v>326</v>
      </c>
      <c r="G150" s="250" t="s">
        <v>326</v>
      </c>
      <c r="H150" s="307"/>
      <c r="I150" s="300" t="s">
        <v>327</v>
      </c>
      <c r="J150" s="300" t="s">
        <v>327</v>
      </c>
      <c r="K150" s="300" t="s">
        <v>327</v>
      </c>
      <c r="L150" s="300" t="s">
        <v>327</v>
      </c>
      <c r="M150" s="303" t="s">
        <v>326</v>
      </c>
      <c r="N150" s="250" t="s">
        <v>328</v>
      </c>
      <c r="O150" s="250" t="s">
        <v>326</v>
      </c>
      <c r="P150" s="236"/>
      <c r="Q150" s="253"/>
      <c r="R150" s="266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</row>
    <row r="151" spans="1:39" ht="9.75" customHeight="1">
      <c r="A151" s="261"/>
      <c r="B151" s="262"/>
      <c r="C151" s="275"/>
      <c r="D151" s="276" t="s">
        <v>329</v>
      </c>
      <c r="E151" s="303" t="s">
        <v>330</v>
      </c>
      <c r="F151" s="298"/>
      <c r="G151" s="298"/>
      <c r="H151" s="307"/>
      <c r="I151" s="311"/>
      <c r="J151" s="311"/>
      <c r="K151" s="311"/>
      <c r="L151" s="311"/>
      <c r="M151" s="303" t="s">
        <v>330</v>
      </c>
      <c r="N151" s="298"/>
      <c r="O151" s="298"/>
      <c r="P151" s="236"/>
      <c r="Q151" s="253"/>
      <c r="R151" s="266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4"/>
      <c r="AK151" s="244"/>
      <c r="AL151" s="244"/>
      <c r="AM151" s="244"/>
    </row>
    <row r="152" spans="1:39" ht="9.75" customHeight="1">
      <c r="A152" s="261"/>
      <c r="B152" s="262"/>
      <c r="C152" s="245"/>
      <c r="D152" s="245"/>
      <c r="E152" s="304" t="s">
        <v>326</v>
      </c>
      <c r="F152" s="304" t="s">
        <v>326</v>
      </c>
      <c r="G152" s="304" t="s">
        <v>326</v>
      </c>
      <c r="H152" s="307"/>
      <c r="I152" s="307"/>
      <c r="J152" s="307"/>
      <c r="K152" s="307"/>
      <c r="L152" s="307"/>
      <c r="M152" s="304" t="s">
        <v>326</v>
      </c>
      <c r="N152" s="304" t="s">
        <v>328</v>
      </c>
      <c r="O152" s="304" t="s">
        <v>326</v>
      </c>
      <c r="P152" s="236"/>
      <c r="Q152" s="253"/>
      <c r="R152" s="266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4"/>
      <c r="AM152" s="244"/>
    </row>
    <row r="153" spans="1:39" ht="9.75" customHeight="1">
      <c r="A153" s="261"/>
      <c r="B153" s="262"/>
      <c r="C153" s="277"/>
      <c r="D153" s="277"/>
      <c r="E153" s="299"/>
      <c r="F153" s="299"/>
      <c r="G153" s="299"/>
      <c r="H153" s="311"/>
      <c r="I153" s="311"/>
      <c r="J153" s="311"/>
      <c r="K153" s="311"/>
      <c r="L153" s="311"/>
      <c r="M153" s="299"/>
      <c r="N153" s="299"/>
      <c r="O153" s="299"/>
      <c r="P153" s="236"/>
      <c r="Q153" s="278"/>
      <c r="R153" s="279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  <c r="AK153" s="246"/>
      <c r="AL153" s="246"/>
      <c r="AM153" s="246"/>
    </row>
    <row r="154" spans="1:39" ht="9.75" customHeight="1">
      <c r="A154" s="280"/>
      <c r="B154" s="281"/>
      <c r="C154" s="282"/>
      <c r="D154" s="282"/>
      <c r="E154" s="333"/>
      <c r="F154" s="334"/>
      <c r="G154" s="335"/>
      <c r="H154" s="315"/>
      <c r="I154" s="341" t="s">
        <v>331</v>
      </c>
      <c r="J154" s="341"/>
      <c r="K154" s="341"/>
      <c r="L154" s="341"/>
      <c r="M154" s="301"/>
      <c r="N154" s="334"/>
      <c r="O154" s="335"/>
      <c r="P154" s="236"/>
      <c r="Q154" s="283"/>
      <c r="R154" s="283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</row>
    <row r="155" spans="1:39" ht="9.75" customHeight="1">
      <c r="A155" s="261"/>
      <c r="B155" s="268"/>
      <c r="C155" s="340" t="s">
        <v>339</v>
      </c>
      <c r="D155" s="340"/>
      <c r="E155" s="313" t="s">
        <v>332</v>
      </c>
      <c r="F155" s="313" t="s">
        <v>333</v>
      </c>
      <c r="G155" s="313" t="s">
        <v>334</v>
      </c>
      <c r="H155" s="307"/>
      <c r="I155" s="313" t="s">
        <v>335</v>
      </c>
      <c r="J155" s="313" t="s">
        <v>336</v>
      </c>
      <c r="K155" s="313" t="s">
        <v>337</v>
      </c>
      <c r="L155" s="313" t="s">
        <v>338</v>
      </c>
      <c r="M155" s="313" t="s">
        <v>332</v>
      </c>
      <c r="N155" s="313" t="s">
        <v>333</v>
      </c>
      <c r="O155" s="313" t="s">
        <v>334</v>
      </c>
      <c r="P155" s="339" t="s">
        <v>313</v>
      </c>
      <c r="Q155" s="265"/>
      <c r="R155" s="265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  <c r="AJ155" s="244"/>
      <c r="AK155" s="244"/>
      <c r="AL155" s="244"/>
      <c r="AM155" s="244"/>
    </row>
    <row r="156" spans="1:39" ht="9.75" customHeight="1">
      <c r="A156" s="261"/>
      <c r="B156" s="268"/>
      <c r="C156" s="245"/>
      <c r="D156" s="245"/>
      <c r="E156" s="297"/>
      <c r="F156" s="290" t="s">
        <v>322</v>
      </c>
      <c r="G156" s="290" t="s">
        <v>322</v>
      </c>
      <c r="H156" s="307"/>
      <c r="I156" s="307"/>
      <c r="J156" s="307"/>
      <c r="K156" s="307"/>
      <c r="L156" s="307"/>
      <c r="M156" s="290" t="s">
        <v>322</v>
      </c>
      <c r="N156" s="290" t="s">
        <v>322</v>
      </c>
      <c r="O156" s="290" t="s">
        <v>322</v>
      </c>
      <c r="P156" s="236"/>
      <c r="Q156" s="265"/>
      <c r="R156" s="265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  <c r="AJ156" s="244"/>
      <c r="AK156" s="244"/>
      <c r="AL156" s="244"/>
      <c r="AM156" s="244"/>
    </row>
    <row r="157" spans="1:39" ht="9.75" customHeight="1">
      <c r="A157" s="261"/>
      <c r="B157" s="262"/>
      <c r="C157" s="275"/>
      <c r="D157" s="289" t="s">
        <v>325</v>
      </c>
      <c r="E157" s="303" t="s">
        <v>326</v>
      </c>
      <c r="F157" s="250" t="s">
        <v>326</v>
      </c>
      <c r="G157" s="250" t="s">
        <v>326</v>
      </c>
      <c r="H157" s="307"/>
      <c r="I157" s="300" t="s">
        <v>327</v>
      </c>
      <c r="J157" s="300" t="s">
        <v>327</v>
      </c>
      <c r="K157" s="300" t="s">
        <v>327</v>
      </c>
      <c r="L157" s="300" t="s">
        <v>327</v>
      </c>
      <c r="M157" s="303" t="s">
        <v>326</v>
      </c>
      <c r="N157" s="250" t="s">
        <v>328</v>
      </c>
      <c r="O157" s="250" t="s">
        <v>326</v>
      </c>
      <c r="P157" s="236"/>
      <c r="Q157" s="253"/>
      <c r="R157" s="266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</row>
    <row r="158" spans="1:39" ht="9.75" customHeight="1">
      <c r="A158" s="261"/>
      <c r="B158" s="262"/>
      <c r="C158" s="275"/>
      <c r="D158" s="289" t="s">
        <v>325</v>
      </c>
      <c r="E158" s="303" t="s">
        <v>326</v>
      </c>
      <c r="F158" s="250" t="s">
        <v>326</v>
      </c>
      <c r="G158" s="250" t="s">
        <v>326</v>
      </c>
      <c r="H158" s="307"/>
      <c r="I158" s="300" t="s">
        <v>327</v>
      </c>
      <c r="J158" s="300" t="s">
        <v>327</v>
      </c>
      <c r="K158" s="300" t="s">
        <v>327</v>
      </c>
      <c r="L158" s="300" t="s">
        <v>327</v>
      </c>
      <c r="M158" s="303" t="s">
        <v>326</v>
      </c>
      <c r="N158" s="250" t="s">
        <v>328</v>
      </c>
      <c r="O158" s="250" t="s">
        <v>326</v>
      </c>
      <c r="P158" s="236"/>
      <c r="Q158" s="253"/>
      <c r="R158" s="266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</row>
    <row r="159" spans="1:39" ht="9.75" customHeight="1">
      <c r="A159" s="261"/>
      <c r="B159" s="262"/>
      <c r="C159" s="275"/>
      <c r="D159" s="289" t="s">
        <v>325</v>
      </c>
      <c r="E159" s="303" t="s">
        <v>326</v>
      </c>
      <c r="F159" s="250" t="s">
        <v>326</v>
      </c>
      <c r="G159" s="250" t="s">
        <v>326</v>
      </c>
      <c r="H159" s="307"/>
      <c r="I159" s="300" t="s">
        <v>327</v>
      </c>
      <c r="J159" s="300" t="s">
        <v>327</v>
      </c>
      <c r="K159" s="300" t="s">
        <v>327</v>
      </c>
      <c r="L159" s="300" t="s">
        <v>327</v>
      </c>
      <c r="M159" s="303" t="s">
        <v>326</v>
      </c>
      <c r="N159" s="250" t="s">
        <v>328</v>
      </c>
      <c r="O159" s="250" t="s">
        <v>326</v>
      </c>
      <c r="P159" s="236"/>
      <c r="Q159" s="253"/>
      <c r="R159" s="266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244"/>
      <c r="AK159" s="244"/>
      <c r="AL159" s="244"/>
      <c r="AM159" s="244"/>
    </row>
    <row r="160" spans="1:39" ht="9.75" customHeight="1">
      <c r="A160" s="261"/>
      <c r="B160" s="262"/>
      <c r="C160" s="275"/>
      <c r="D160" s="289" t="s">
        <v>325</v>
      </c>
      <c r="E160" s="303" t="s">
        <v>326</v>
      </c>
      <c r="F160" s="250" t="s">
        <v>326</v>
      </c>
      <c r="G160" s="250" t="s">
        <v>326</v>
      </c>
      <c r="H160" s="307"/>
      <c r="I160" s="300" t="s">
        <v>327</v>
      </c>
      <c r="J160" s="300" t="s">
        <v>327</v>
      </c>
      <c r="K160" s="300" t="s">
        <v>327</v>
      </c>
      <c r="L160" s="300" t="s">
        <v>327</v>
      </c>
      <c r="M160" s="303" t="s">
        <v>326</v>
      </c>
      <c r="N160" s="250" t="s">
        <v>328</v>
      </c>
      <c r="O160" s="250" t="s">
        <v>326</v>
      </c>
      <c r="P160" s="236"/>
      <c r="Q160" s="253"/>
      <c r="R160" s="266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4"/>
      <c r="AK160" s="244"/>
      <c r="AL160" s="244"/>
      <c r="AM160" s="244"/>
    </row>
    <row r="161" spans="1:39" ht="9.75" customHeight="1">
      <c r="A161" s="261"/>
      <c r="B161" s="262"/>
      <c r="C161" s="275"/>
      <c r="D161" s="289" t="s">
        <v>325</v>
      </c>
      <c r="E161" s="303" t="s">
        <v>326</v>
      </c>
      <c r="F161" s="250" t="s">
        <v>326</v>
      </c>
      <c r="G161" s="250" t="s">
        <v>326</v>
      </c>
      <c r="H161" s="307"/>
      <c r="I161" s="300" t="s">
        <v>327</v>
      </c>
      <c r="J161" s="300" t="s">
        <v>327</v>
      </c>
      <c r="K161" s="300" t="s">
        <v>327</v>
      </c>
      <c r="L161" s="300" t="s">
        <v>327</v>
      </c>
      <c r="M161" s="303" t="s">
        <v>326</v>
      </c>
      <c r="N161" s="250" t="s">
        <v>328</v>
      </c>
      <c r="O161" s="250" t="s">
        <v>326</v>
      </c>
      <c r="P161" s="236"/>
      <c r="Q161" s="253"/>
      <c r="R161" s="266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  <c r="AJ161" s="244"/>
      <c r="AK161" s="244"/>
      <c r="AL161" s="244"/>
      <c r="AM161" s="244"/>
    </row>
    <row r="162" spans="1:39" ht="9.75" customHeight="1">
      <c r="A162" s="261"/>
      <c r="B162" s="262"/>
      <c r="C162" s="275"/>
      <c r="D162" s="289" t="s">
        <v>325</v>
      </c>
      <c r="E162" s="303" t="s">
        <v>326</v>
      </c>
      <c r="F162" s="250" t="s">
        <v>326</v>
      </c>
      <c r="G162" s="250" t="s">
        <v>326</v>
      </c>
      <c r="H162" s="307"/>
      <c r="I162" s="300" t="s">
        <v>327</v>
      </c>
      <c r="J162" s="300" t="s">
        <v>327</v>
      </c>
      <c r="K162" s="300" t="s">
        <v>327</v>
      </c>
      <c r="L162" s="300" t="s">
        <v>327</v>
      </c>
      <c r="M162" s="303" t="s">
        <v>326</v>
      </c>
      <c r="N162" s="250" t="s">
        <v>328</v>
      </c>
      <c r="O162" s="250" t="s">
        <v>326</v>
      </c>
      <c r="P162" s="236"/>
      <c r="Q162" s="253"/>
      <c r="R162" s="266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  <c r="AJ162" s="244"/>
      <c r="AK162" s="244"/>
      <c r="AL162" s="244"/>
      <c r="AM162" s="244"/>
    </row>
    <row r="163" spans="1:39" ht="9.75" customHeight="1">
      <c r="A163" s="261"/>
      <c r="B163" s="262"/>
      <c r="C163" s="275"/>
      <c r="D163" s="289" t="s">
        <v>325</v>
      </c>
      <c r="E163" s="303" t="s">
        <v>326</v>
      </c>
      <c r="F163" s="250" t="s">
        <v>326</v>
      </c>
      <c r="G163" s="250" t="s">
        <v>326</v>
      </c>
      <c r="H163" s="307"/>
      <c r="I163" s="300" t="s">
        <v>327</v>
      </c>
      <c r="J163" s="300" t="s">
        <v>327</v>
      </c>
      <c r="K163" s="300" t="s">
        <v>327</v>
      </c>
      <c r="L163" s="300" t="s">
        <v>327</v>
      </c>
      <c r="M163" s="303" t="s">
        <v>326</v>
      </c>
      <c r="N163" s="250" t="s">
        <v>328</v>
      </c>
      <c r="O163" s="250" t="s">
        <v>326</v>
      </c>
      <c r="P163" s="236"/>
      <c r="Q163" s="253"/>
      <c r="R163" s="266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  <c r="AJ163" s="244"/>
      <c r="AK163" s="244"/>
      <c r="AL163" s="244"/>
      <c r="AM163" s="244"/>
    </row>
    <row r="164" spans="1:39" ht="9.75" customHeight="1">
      <c r="A164" s="261"/>
      <c r="B164" s="262"/>
      <c r="C164" s="275"/>
      <c r="D164" s="289" t="s">
        <v>325</v>
      </c>
      <c r="E164" s="303" t="s">
        <v>326</v>
      </c>
      <c r="F164" s="250" t="s">
        <v>326</v>
      </c>
      <c r="G164" s="250" t="s">
        <v>326</v>
      </c>
      <c r="H164" s="307"/>
      <c r="I164" s="300" t="s">
        <v>327</v>
      </c>
      <c r="J164" s="300" t="s">
        <v>327</v>
      </c>
      <c r="K164" s="300" t="s">
        <v>327</v>
      </c>
      <c r="L164" s="300" t="s">
        <v>327</v>
      </c>
      <c r="M164" s="303" t="s">
        <v>326</v>
      </c>
      <c r="N164" s="250" t="s">
        <v>328</v>
      </c>
      <c r="O164" s="250" t="s">
        <v>326</v>
      </c>
      <c r="P164" s="236"/>
      <c r="Q164" s="253"/>
      <c r="R164" s="266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  <c r="AJ164" s="244"/>
      <c r="AK164" s="244"/>
      <c r="AL164" s="244"/>
      <c r="AM164" s="244"/>
    </row>
    <row r="165" spans="1:39" ht="9.75" customHeight="1">
      <c r="A165" s="261"/>
      <c r="B165" s="262"/>
      <c r="C165" s="275"/>
      <c r="D165" s="289" t="s">
        <v>325</v>
      </c>
      <c r="E165" s="303" t="s">
        <v>326</v>
      </c>
      <c r="F165" s="250" t="s">
        <v>326</v>
      </c>
      <c r="G165" s="250" t="s">
        <v>326</v>
      </c>
      <c r="H165" s="307"/>
      <c r="I165" s="300" t="s">
        <v>327</v>
      </c>
      <c r="J165" s="300" t="s">
        <v>327</v>
      </c>
      <c r="K165" s="300" t="s">
        <v>327</v>
      </c>
      <c r="L165" s="300" t="s">
        <v>327</v>
      </c>
      <c r="M165" s="303" t="s">
        <v>326</v>
      </c>
      <c r="N165" s="250" t="s">
        <v>328</v>
      </c>
      <c r="O165" s="250" t="s">
        <v>326</v>
      </c>
      <c r="P165" s="236"/>
      <c r="Q165" s="253"/>
      <c r="R165" s="266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  <c r="AJ165" s="244"/>
      <c r="AK165" s="244"/>
      <c r="AL165" s="244"/>
      <c r="AM165" s="244"/>
    </row>
    <row r="166" spans="1:39" ht="9.75" customHeight="1">
      <c r="A166" s="261"/>
      <c r="B166" s="262"/>
      <c r="C166" s="275"/>
      <c r="D166" s="289" t="s">
        <v>325</v>
      </c>
      <c r="E166" s="303" t="s">
        <v>326</v>
      </c>
      <c r="F166" s="250" t="s">
        <v>326</v>
      </c>
      <c r="G166" s="250" t="s">
        <v>326</v>
      </c>
      <c r="H166" s="307"/>
      <c r="I166" s="300" t="s">
        <v>327</v>
      </c>
      <c r="J166" s="300" t="s">
        <v>327</v>
      </c>
      <c r="K166" s="300" t="s">
        <v>327</v>
      </c>
      <c r="L166" s="300" t="s">
        <v>327</v>
      </c>
      <c r="M166" s="303" t="s">
        <v>326</v>
      </c>
      <c r="N166" s="250" t="s">
        <v>328</v>
      </c>
      <c r="O166" s="250" t="s">
        <v>326</v>
      </c>
      <c r="P166" s="236"/>
      <c r="Q166" s="253"/>
      <c r="R166" s="266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  <c r="AJ166" s="244"/>
      <c r="AK166" s="244"/>
      <c r="AL166" s="244"/>
      <c r="AM166" s="244"/>
    </row>
    <row r="167" spans="1:39" ht="9.75" customHeight="1">
      <c r="A167" s="261"/>
      <c r="B167" s="262"/>
      <c r="C167" s="275"/>
      <c r="D167" s="289" t="s">
        <v>325</v>
      </c>
      <c r="E167" s="303" t="s">
        <v>326</v>
      </c>
      <c r="F167" s="250" t="s">
        <v>326</v>
      </c>
      <c r="G167" s="250" t="s">
        <v>326</v>
      </c>
      <c r="H167" s="307"/>
      <c r="I167" s="300" t="s">
        <v>327</v>
      </c>
      <c r="J167" s="300" t="s">
        <v>327</v>
      </c>
      <c r="K167" s="300" t="s">
        <v>327</v>
      </c>
      <c r="L167" s="300" t="s">
        <v>327</v>
      </c>
      <c r="M167" s="303" t="s">
        <v>326</v>
      </c>
      <c r="N167" s="250" t="s">
        <v>328</v>
      </c>
      <c r="O167" s="250" t="s">
        <v>326</v>
      </c>
      <c r="P167" s="236"/>
      <c r="Q167" s="253"/>
      <c r="R167" s="266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  <c r="AJ167" s="244"/>
      <c r="AK167" s="244"/>
      <c r="AL167" s="244"/>
      <c r="AM167" s="244"/>
    </row>
    <row r="168" spans="1:39" ht="9.75" customHeight="1">
      <c r="A168" s="261"/>
      <c r="B168" s="262"/>
      <c r="C168" s="275"/>
      <c r="D168" s="289" t="s">
        <v>325</v>
      </c>
      <c r="E168" s="303" t="s">
        <v>326</v>
      </c>
      <c r="F168" s="250" t="s">
        <v>326</v>
      </c>
      <c r="G168" s="250" t="s">
        <v>326</v>
      </c>
      <c r="H168" s="307"/>
      <c r="I168" s="300" t="s">
        <v>327</v>
      </c>
      <c r="J168" s="300" t="s">
        <v>327</v>
      </c>
      <c r="K168" s="300" t="s">
        <v>327</v>
      </c>
      <c r="L168" s="300" t="s">
        <v>327</v>
      </c>
      <c r="M168" s="303" t="s">
        <v>326</v>
      </c>
      <c r="N168" s="250" t="s">
        <v>328</v>
      </c>
      <c r="O168" s="250" t="s">
        <v>326</v>
      </c>
      <c r="P168" s="236"/>
      <c r="Q168" s="253"/>
      <c r="R168" s="266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  <c r="AJ168" s="244"/>
      <c r="AK168" s="244"/>
      <c r="AL168" s="244"/>
      <c r="AM168" s="244"/>
    </row>
    <row r="169" spans="1:39" ht="9.75" customHeight="1">
      <c r="A169" s="261"/>
      <c r="B169" s="262"/>
      <c r="C169" s="275"/>
      <c r="D169" s="289" t="s">
        <v>325</v>
      </c>
      <c r="E169" s="303" t="s">
        <v>326</v>
      </c>
      <c r="F169" s="250" t="s">
        <v>326</v>
      </c>
      <c r="G169" s="250" t="s">
        <v>326</v>
      </c>
      <c r="H169" s="307"/>
      <c r="I169" s="300" t="s">
        <v>327</v>
      </c>
      <c r="J169" s="300" t="s">
        <v>327</v>
      </c>
      <c r="K169" s="300" t="s">
        <v>327</v>
      </c>
      <c r="L169" s="300" t="s">
        <v>327</v>
      </c>
      <c r="M169" s="303" t="s">
        <v>326</v>
      </c>
      <c r="N169" s="250" t="s">
        <v>328</v>
      </c>
      <c r="O169" s="250" t="s">
        <v>326</v>
      </c>
      <c r="P169" s="236"/>
      <c r="Q169" s="253"/>
      <c r="R169" s="266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  <c r="AJ169" s="244"/>
      <c r="AK169" s="244"/>
      <c r="AL169" s="244"/>
      <c r="AM169" s="244"/>
    </row>
    <row r="170" spans="1:39" ht="9.75" customHeight="1">
      <c r="A170" s="261"/>
      <c r="B170" s="262"/>
      <c r="C170" s="275"/>
      <c r="D170" s="289" t="s">
        <v>325</v>
      </c>
      <c r="E170" s="303" t="s">
        <v>326</v>
      </c>
      <c r="F170" s="250" t="s">
        <v>326</v>
      </c>
      <c r="G170" s="250" t="s">
        <v>326</v>
      </c>
      <c r="H170" s="307"/>
      <c r="I170" s="300" t="s">
        <v>327</v>
      </c>
      <c r="J170" s="300" t="s">
        <v>327</v>
      </c>
      <c r="K170" s="300" t="s">
        <v>327</v>
      </c>
      <c r="L170" s="300" t="s">
        <v>327</v>
      </c>
      <c r="M170" s="303" t="s">
        <v>326</v>
      </c>
      <c r="N170" s="250" t="s">
        <v>328</v>
      </c>
      <c r="O170" s="250" t="s">
        <v>326</v>
      </c>
      <c r="P170" s="236"/>
      <c r="Q170" s="253"/>
      <c r="R170" s="266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  <c r="AM170" s="244"/>
    </row>
    <row r="171" spans="1:39" ht="9.75" customHeight="1">
      <c r="A171" s="261"/>
      <c r="B171" s="262"/>
      <c r="C171" s="275"/>
      <c r="D171" s="289" t="s">
        <v>325</v>
      </c>
      <c r="E171" s="303" t="s">
        <v>326</v>
      </c>
      <c r="F171" s="250" t="s">
        <v>326</v>
      </c>
      <c r="G171" s="250" t="s">
        <v>326</v>
      </c>
      <c r="H171" s="307"/>
      <c r="I171" s="300" t="s">
        <v>327</v>
      </c>
      <c r="J171" s="300" t="s">
        <v>327</v>
      </c>
      <c r="K171" s="300" t="s">
        <v>327</v>
      </c>
      <c r="L171" s="300" t="s">
        <v>327</v>
      </c>
      <c r="M171" s="303" t="s">
        <v>326</v>
      </c>
      <c r="N171" s="250" t="s">
        <v>328</v>
      </c>
      <c r="O171" s="250" t="s">
        <v>326</v>
      </c>
      <c r="P171" s="236"/>
      <c r="Q171" s="253"/>
      <c r="R171" s="266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  <c r="AJ171" s="244"/>
      <c r="AK171" s="244"/>
      <c r="AL171" s="244"/>
      <c r="AM171" s="244"/>
    </row>
    <row r="172" spans="1:39" ht="9.75" customHeight="1">
      <c r="A172" s="261"/>
      <c r="B172" s="262"/>
      <c r="C172" s="275"/>
      <c r="D172" s="289" t="s">
        <v>325</v>
      </c>
      <c r="E172" s="303" t="s">
        <v>326</v>
      </c>
      <c r="F172" s="250" t="s">
        <v>326</v>
      </c>
      <c r="G172" s="250" t="s">
        <v>326</v>
      </c>
      <c r="H172" s="307"/>
      <c r="I172" s="300" t="s">
        <v>327</v>
      </c>
      <c r="J172" s="300" t="s">
        <v>327</v>
      </c>
      <c r="K172" s="300" t="s">
        <v>327</v>
      </c>
      <c r="L172" s="300" t="s">
        <v>327</v>
      </c>
      <c r="M172" s="303" t="s">
        <v>326</v>
      </c>
      <c r="N172" s="250" t="s">
        <v>328</v>
      </c>
      <c r="O172" s="250" t="s">
        <v>326</v>
      </c>
      <c r="P172" s="236"/>
      <c r="Q172" s="253"/>
      <c r="R172" s="266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  <c r="AJ172" s="244"/>
      <c r="AK172" s="244"/>
      <c r="AL172" s="244"/>
      <c r="AM172" s="244"/>
    </row>
    <row r="173" spans="1:39" ht="9.75" customHeight="1">
      <c r="A173" s="261"/>
      <c r="B173" s="262"/>
      <c r="C173" s="275"/>
      <c r="D173" s="289" t="s">
        <v>325</v>
      </c>
      <c r="E173" s="303" t="s">
        <v>326</v>
      </c>
      <c r="F173" s="250" t="s">
        <v>326</v>
      </c>
      <c r="G173" s="250" t="s">
        <v>326</v>
      </c>
      <c r="H173" s="307"/>
      <c r="I173" s="300" t="s">
        <v>327</v>
      </c>
      <c r="J173" s="300" t="s">
        <v>327</v>
      </c>
      <c r="K173" s="300" t="s">
        <v>327</v>
      </c>
      <c r="L173" s="300" t="s">
        <v>327</v>
      </c>
      <c r="M173" s="303" t="s">
        <v>326</v>
      </c>
      <c r="N173" s="250" t="s">
        <v>328</v>
      </c>
      <c r="O173" s="250" t="s">
        <v>326</v>
      </c>
      <c r="P173" s="236"/>
      <c r="Q173" s="253"/>
      <c r="R173" s="266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4"/>
      <c r="AK173" s="244"/>
      <c r="AL173" s="244"/>
      <c r="AM173" s="244"/>
    </row>
    <row r="174" spans="1:39" ht="9.75" customHeight="1">
      <c r="A174" s="261"/>
      <c r="B174" s="262"/>
      <c r="C174" s="275"/>
      <c r="D174" s="289" t="s">
        <v>325</v>
      </c>
      <c r="E174" s="303" t="s">
        <v>326</v>
      </c>
      <c r="F174" s="250" t="s">
        <v>326</v>
      </c>
      <c r="G174" s="250" t="s">
        <v>326</v>
      </c>
      <c r="H174" s="307"/>
      <c r="I174" s="300" t="s">
        <v>327</v>
      </c>
      <c r="J174" s="300" t="s">
        <v>327</v>
      </c>
      <c r="K174" s="300" t="s">
        <v>327</v>
      </c>
      <c r="L174" s="300" t="s">
        <v>327</v>
      </c>
      <c r="M174" s="303" t="s">
        <v>326</v>
      </c>
      <c r="N174" s="250" t="s">
        <v>328</v>
      </c>
      <c r="O174" s="250" t="s">
        <v>326</v>
      </c>
      <c r="P174" s="236"/>
      <c r="Q174" s="253"/>
      <c r="R174" s="266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244"/>
      <c r="AM174" s="244"/>
    </row>
    <row r="175" spans="1:39" ht="9.75" customHeight="1">
      <c r="A175" s="261"/>
      <c r="B175" s="262"/>
      <c r="C175" s="275"/>
      <c r="D175" s="289" t="s">
        <v>325</v>
      </c>
      <c r="E175" s="303" t="s">
        <v>326</v>
      </c>
      <c r="F175" s="250" t="s">
        <v>326</v>
      </c>
      <c r="G175" s="250" t="s">
        <v>326</v>
      </c>
      <c r="H175" s="307"/>
      <c r="I175" s="300" t="s">
        <v>327</v>
      </c>
      <c r="J175" s="300" t="s">
        <v>327</v>
      </c>
      <c r="K175" s="300" t="s">
        <v>327</v>
      </c>
      <c r="L175" s="300" t="s">
        <v>327</v>
      </c>
      <c r="M175" s="303" t="s">
        <v>326</v>
      </c>
      <c r="N175" s="250" t="s">
        <v>328</v>
      </c>
      <c r="O175" s="250" t="s">
        <v>326</v>
      </c>
      <c r="P175" s="236"/>
      <c r="Q175" s="253"/>
      <c r="R175" s="266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  <c r="AJ175" s="244"/>
      <c r="AK175" s="244"/>
      <c r="AL175" s="244"/>
      <c r="AM175" s="244"/>
    </row>
    <row r="176" spans="1:39" ht="9.75" customHeight="1">
      <c r="A176" s="261"/>
      <c r="B176" s="262"/>
      <c r="C176" s="275"/>
      <c r="D176" s="289" t="s">
        <v>325</v>
      </c>
      <c r="E176" s="303" t="s">
        <v>326</v>
      </c>
      <c r="F176" s="250" t="s">
        <v>326</v>
      </c>
      <c r="G176" s="250" t="s">
        <v>326</v>
      </c>
      <c r="H176" s="307"/>
      <c r="I176" s="300" t="s">
        <v>327</v>
      </c>
      <c r="J176" s="300" t="s">
        <v>327</v>
      </c>
      <c r="K176" s="300" t="s">
        <v>327</v>
      </c>
      <c r="L176" s="300" t="s">
        <v>327</v>
      </c>
      <c r="M176" s="303" t="s">
        <v>326</v>
      </c>
      <c r="N176" s="250" t="s">
        <v>328</v>
      </c>
      <c r="O176" s="250" t="s">
        <v>326</v>
      </c>
      <c r="P176" s="236"/>
      <c r="Q176" s="253"/>
      <c r="R176" s="266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  <c r="AJ176" s="244"/>
      <c r="AK176" s="244"/>
      <c r="AL176" s="244"/>
      <c r="AM176" s="244"/>
    </row>
    <row r="177" spans="1:39" ht="9.75" customHeight="1">
      <c r="A177" s="261"/>
      <c r="B177" s="262"/>
      <c r="C177" s="275"/>
      <c r="D177" s="289" t="s">
        <v>325</v>
      </c>
      <c r="E177" s="303" t="s">
        <v>326</v>
      </c>
      <c r="F177" s="250" t="s">
        <v>326</v>
      </c>
      <c r="G177" s="250" t="s">
        <v>326</v>
      </c>
      <c r="H177" s="307"/>
      <c r="I177" s="300" t="s">
        <v>327</v>
      </c>
      <c r="J177" s="300" t="s">
        <v>327</v>
      </c>
      <c r="K177" s="300" t="s">
        <v>327</v>
      </c>
      <c r="L177" s="300" t="s">
        <v>327</v>
      </c>
      <c r="M177" s="303" t="s">
        <v>326</v>
      </c>
      <c r="N177" s="250" t="s">
        <v>328</v>
      </c>
      <c r="O177" s="250" t="s">
        <v>326</v>
      </c>
      <c r="P177" s="236"/>
      <c r="Q177" s="253"/>
      <c r="R177" s="266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  <c r="AJ177" s="244"/>
      <c r="AK177" s="244"/>
      <c r="AL177" s="244"/>
      <c r="AM177" s="244"/>
    </row>
    <row r="178" spans="1:39" ht="9.75" customHeight="1">
      <c r="A178" s="261"/>
      <c r="B178" s="262"/>
      <c r="C178" s="275"/>
      <c r="D178" s="289" t="s">
        <v>325</v>
      </c>
      <c r="E178" s="303" t="s">
        <v>326</v>
      </c>
      <c r="F178" s="250" t="s">
        <v>326</v>
      </c>
      <c r="G178" s="250" t="s">
        <v>326</v>
      </c>
      <c r="H178" s="307"/>
      <c r="I178" s="300" t="s">
        <v>327</v>
      </c>
      <c r="J178" s="300" t="s">
        <v>327</v>
      </c>
      <c r="K178" s="300" t="s">
        <v>327</v>
      </c>
      <c r="L178" s="300" t="s">
        <v>327</v>
      </c>
      <c r="M178" s="303" t="s">
        <v>326</v>
      </c>
      <c r="N178" s="250" t="s">
        <v>328</v>
      </c>
      <c r="O178" s="250" t="s">
        <v>326</v>
      </c>
      <c r="P178" s="236"/>
      <c r="Q178" s="253"/>
      <c r="R178" s="266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  <c r="AJ178" s="244"/>
      <c r="AK178" s="244"/>
      <c r="AL178" s="244"/>
      <c r="AM178" s="244"/>
    </row>
    <row r="179" spans="1:39" ht="9.75" customHeight="1">
      <c r="A179" s="261"/>
      <c r="B179" s="262"/>
      <c r="C179" s="275"/>
      <c r="D179" s="289" t="s">
        <v>325</v>
      </c>
      <c r="E179" s="303" t="s">
        <v>326</v>
      </c>
      <c r="F179" s="250" t="s">
        <v>326</v>
      </c>
      <c r="G179" s="250" t="s">
        <v>326</v>
      </c>
      <c r="H179" s="307"/>
      <c r="I179" s="300" t="s">
        <v>327</v>
      </c>
      <c r="J179" s="300" t="s">
        <v>327</v>
      </c>
      <c r="K179" s="300" t="s">
        <v>327</v>
      </c>
      <c r="L179" s="300" t="s">
        <v>327</v>
      </c>
      <c r="M179" s="303" t="s">
        <v>326</v>
      </c>
      <c r="N179" s="250" t="s">
        <v>328</v>
      </c>
      <c r="O179" s="250" t="s">
        <v>326</v>
      </c>
      <c r="P179" s="236"/>
      <c r="Q179" s="253"/>
      <c r="R179" s="266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  <c r="AJ179" s="244"/>
      <c r="AK179" s="244"/>
      <c r="AL179" s="244"/>
      <c r="AM179" s="244"/>
    </row>
    <row r="180" spans="1:39" ht="9.75" customHeight="1">
      <c r="A180" s="261"/>
      <c r="B180" s="262"/>
      <c r="C180" s="275"/>
      <c r="D180" s="289" t="s">
        <v>325</v>
      </c>
      <c r="E180" s="303" t="s">
        <v>326</v>
      </c>
      <c r="F180" s="250" t="s">
        <v>326</v>
      </c>
      <c r="G180" s="250" t="s">
        <v>326</v>
      </c>
      <c r="H180" s="307"/>
      <c r="I180" s="300" t="s">
        <v>327</v>
      </c>
      <c r="J180" s="300" t="s">
        <v>327</v>
      </c>
      <c r="K180" s="300" t="s">
        <v>327</v>
      </c>
      <c r="L180" s="300" t="s">
        <v>327</v>
      </c>
      <c r="M180" s="303" t="s">
        <v>326</v>
      </c>
      <c r="N180" s="250" t="s">
        <v>328</v>
      </c>
      <c r="O180" s="250" t="s">
        <v>326</v>
      </c>
      <c r="P180" s="236"/>
      <c r="Q180" s="253"/>
      <c r="R180" s="266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  <c r="AJ180" s="244"/>
      <c r="AK180" s="244"/>
      <c r="AL180" s="244"/>
      <c r="AM180" s="244"/>
    </row>
    <row r="181" spans="1:39" ht="9.75" customHeight="1">
      <c r="A181" s="261"/>
      <c r="B181" s="262"/>
      <c r="C181" s="275"/>
      <c r="D181" s="289" t="s">
        <v>325</v>
      </c>
      <c r="E181" s="303" t="s">
        <v>326</v>
      </c>
      <c r="F181" s="250" t="s">
        <v>326</v>
      </c>
      <c r="G181" s="250" t="s">
        <v>326</v>
      </c>
      <c r="H181" s="307"/>
      <c r="I181" s="300" t="s">
        <v>327</v>
      </c>
      <c r="J181" s="300" t="s">
        <v>327</v>
      </c>
      <c r="K181" s="300" t="s">
        <v>327</v>
      </c>
      <c r="L181" s="300" t="s">
        <v>327</v>
      </c>
      <c r="M181" s="303" t="s">
        <v>326</v>
      </c>
      <c r="N181" s="250" t="s">
        <v>328</v>
      </c>
      <c r="O181" s="250" t="s">
        <v>326</v>
      </c>
      <c r="P181" s="236"/>
      <c r="Q181" s="253"/>
      <c r="R181" s="266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  <c r="AJ181" s="244"/>
      <c r="AK181" s="244"/>
      <c r="AL181" s="244"/>
      <c r="AM181" s="244"/>
    </row>
    <row r="182" spans="1:39" ht="9.75" customHeight="1">
      <c r="A182" s="261"/>
      <c r="B182" s="262"/>
      <c r="C182" s="275"/>
      <c r="D182" s="289" t="s">
        <v>325</v>
      </c>
      <c r="E182" s="303" t="s">
        <v>326</v>
      </c>
      <c r="F182" s="250" t="s">
        <v>326</v>
      </c>
      <c r="G182" s="250" t="s">
        <v>326</v>
      </c>
      <c r="H182" s="307"/>
      <c r="I182" s="300" t="s">
        <v>327</v>
      </c>
      <c r="J182" s="300" t="s">
        <v>327</v>
      </c>
      <c r="K182" s="300" t="s">
        <v>327</v>
      </c>
      <c r="L182" s="300" t="s">
        <v>327</v>
      </c>
      <c r="M182" s="303" t="s">
        <v>326</v>
      </c>
      <c r="N182" s="250" t="s">
        <v>328</v>
      </c>
      <c r="O182" s="250" t="s">
        <v>326</v>
      </c>
      <c r="P182" s="236"/>
      <c r="Q182" s="253"/>
      <c r="R182" s="266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  <c r="AJ182" s="244"/>
      <c r="AK182" s="244"/>
      <c r="AL182" s="244"/>
      <c r="AM182" s="244"/>
    </row>
    <row r="183" spans="1:39" ht="9.75" customHeight="1">
      <c r="A183" s="261"/>
      <c r="B183" s="262"/>
      <c r="C183" s="275"/>
      <c r="D183" s="289" t="s">
        <v>325</v>
      </c>
      <c r="E183" s="303" t="s">
        <v>326</v>
      </c>
      <c r="F183" s="250" t="s">
        <v>326</v>
      </c>
      <c r="G183" s="250" t="s">
        <v>326</v>
      </c>
      <c r="H183" s="307"/>
      <c r="I183" s="300" t="s">
        <v>327</v>
      </c>
      <c r="J183" s="300" t="s">
        <v>327</v>
      </c>
      <c r="K183" s="300" t="s">
        <v>327</v>
      </c>
      <c r="L183" s="300" t="s">
        <v>327</v>
      </c>
      <c r="M183" s="303" t="s">
        <v>326</v>
      </c>
      <c r="N183" s="250" t="s">
        <v>328</v>
      </c>
      <c r="O183" s="250" t="s">
        <v>326</v>
      </c>
      <c r="P183" s="236"/>
      <c r="Q183" s="253"/>
      <c r="R183" s="266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  <c r="AJ183" s="244"/>
      <c r="AK183" s="244"/>
      <c r="AL183" s="244"/>
      <c r="AM183" s="244"/>
    </row>
    <row r="184" spans="1:39" ht="9.75" customHeight="1">
      <c r="A184" s="261"/>
      <c r="B184" s="262"/>
      <c r="C184" s="275"/>
      <c r="D184" s="289" t="s">
        <v>325</v>
      </c>
      <c r="E184" s="303" t="s">
        <v>326</v>
      </c>
      <c r="F184" s="250" t="s">
        <v>326</v>
      </c>
      <c r="G184" s="250" t="s">
        <v>326</v>
      </c>
      <c r="H184" s="307"/>
      <c r="I184" s="300" t="s">
        <v>327</v>
      </c>
      <c r="J184" s="300" t="s">
        <v>327</v>
      </c>
      <c r="K184" s="300" t="s">
        <v>327</v>
      </c>
      <c r="L184" s="300" t="s">
        <v>327</v>
      </c>
      <c r="M184" s="303" t="s">
        <v>326</v>
      </c>
      <c r="N184" s="250" t="s">
        <v>328</v>
      </c>
      <c r="O184" s="250" t="s">
        <v>326</v>
      </c>
      <c r="P184" s="236"/>
      <c r="Q184" s="253"/>
      <c r="R184" s="266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  <c r="AJ184" s="244"/>
      <c r="AK184" s="244"/>
      <c r="AL184" s="244"/>
      <c r="AM184" s="244"/>
    </row>
    <row r="185" spans="1:39" ht="9.75" customHeight="1">
      <c r="A185" s="261"/>
      <c r="B185" s="262"/>
      <c r="C185" s="275"/>
      <c r="D185" s="289" t="s">
        <v>325</v>
      </c>
      <c r="E185" s="303" t="s">
        <v>326</v>
      </c>
      <c r="F185" s="250" t="s">
        <v>326</v>
      </c>
      <c r="G185" s="250" t="s">
        <v>326</v>
      </c>
      <c r="H185" s="307"/>
      <c r="I185" s="300" t="s">
        <v>327</v>
      </c>
      <c r="J185" s="300" t="s">
        <v>327</v>
      </c>
      <c r="K185" s="300" t="s">
        <v>327</v>
      </c>
      <c r="L185" s="300" t="s">
        <v>327</v>
      </c>
      <c r="M185" s="303" t="s">
        <v>326</v>
      </c>
      <c r="N185" s="250" t="s">
        <v>328</v>
      </c>
      <c r="O185" s="250" t="s">
        <v>326</v>
      </c>
      <c r="P185" s="236"/>
      <c r="Q185" s="253"/>
      <c r="R185" s="266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  <c r="AJ185" s="244"/>
      <c r="AK185" s="244"/>
      <c r="AL185" s="244"/>
      <c r="AM185" s="244"/>
    </row>
    <row r="186" spans="1:39" ht="9.75" customHeight="1">
      <c r="A186" s="261"/>
      <c r="B186" s="262"/>
      <c r="C186" s="275"/>
      <c r="D186" s="289" t="s">
        <v>325</v>
      </c>
      <c r="E186" s="303" t="s">
        <v>326</v>
      </c>
      <c r="F186" s="250" t="s">
        <v>326</v>
      </c>
      <c r="G186" s="250" t="s">
        <v>326</v>
      </c>
      <c r="H186" s="307"/>
      <c r="I186" s="300" t="s">
        <v>327</v>
      </c>
      <c r="J186" s="300" t="s">
        <v>327</v>
      </c>
      <c r="K186" s="300" t="s">
        <v>327</v>
      </c>
      <c r="L186" s="300" t="s">
        <v>327</v>
      </c>
      <c r="M186" s="303" t="s">
        <v>326</v>
      </c>
      <c r="N186" s="250" t="s">
        <v>328</v>
      </c>
      <c r="O186" s="250" t="s">
        <v>326</v>
      </c>
      <c r="P186" s="236"/>
      <c r="Q186" s="253"/>
      <c r="R186" s="266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  <c r="AJ186" s="244"/>
      <c r="AK186" s="244"/>
      <c r="AL186" s="244"/>
      <c r="AM186" s="244"/>
    </row>
    <row r="187" spans="1:39" ht="9.75" customHeight="1">
      <c r="A187" s="261"/>
      <c r="B187" s="262"/>
      <c r="C187" s="275"/>
      <c r="D187" s="276" t="s">
        <v>329</v>
      </c>
      <c r="E187" s="303" t="s">
        <v>330</v>
      </c>
      <c r="F187" s="298"/>
      <c r="G187" s="298"/>
      <c r="H187" s="307"/>
      <c r="I187" s="311"/>
      <c r="J187" s="311"/>
      <c r="K187" s="311"/>
      <c r="L187" s="311"/>
      <c r="M187" s="303" t="s">
        <v>330</v>
      </c>
      <c r="N187" s="298"/>
      <c r="O187" s="298"/>
      <c r="P187" s="236"/>
      <c r="Q187" s="253"/>
      <c r="R187" s="266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  <c r="AJ187" s="244"/>
      <c r="AK187" s="244"/>
      <c r="AL187" s="244"/>
      <c r="AM187" s="244"/>
    </row>
    <row r="188" spans="1:39" ht="9.75" customHeight="1">
      <c r="A188" s="261"/>
      <c r="B188" s="262"/>
      <c r="C188" s="245"/>
      <c r="D188" s="245"/>
      <c r="E188" s="304" t="s">
        <v>326</v>
      </c>
      <c r="F188" s="304" t="s">
        <v>326</v>
      </c>
      <c r="G188" s="304" t="s">
        <v>326</v>
      </c>
      <c r="H188" s="307"/>
      <c r="I188" s="307"/>
      <c r="J188" s="307"/>
      <c r="K188" s="307"/>
      <c r="L188" s="307"/>
      <c r="M188" s="316" t="s">
        <v>326</v>
      </c>
      <c r="N188" s="316" t="s">
        <v>328</v>
      </c>
      <c r="O188" s="316" t="s">
        <v>326</v>
      </c>
      <c r="P188" s="236"/>
      <c r="Q188" s="253"/>
      <c r="R188" s="266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  <c r="AJ188" s="244"/>
      <c r="AK188" s="244"/>
      <c r="AL188" s="244"/>
      <c r="AM188" s="244"/>
    </row>
    <row r="189" spans="1:39" ht="9.75" customHeight="1">
      <c r="A189" s="261"/>
      <c r="B189" s="262"/>
      <c r="C189" s="277"/>
      <c r="D189" s="277"/>
      <c r="E189" s="299"/>
      <c r="F189" s="299"/>
      <c r="G189" s="299"/>
      <c r="H189" s="311"/>
      <c r="I189" s="311"/>
      <c r="J189" s="311"/>
      <c r="K189" s="311"/>
      <c r="L189" s="311"/>
      <c r="M189" s="299"/>
      <c r="N189" s="299"/>
      <c r="O189" s="299"/>
      <c r="P189" s="236"/>
      <c r="Q189" s="278"/>
      <c r="R189" s="279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6"/>
      <c r="AE189" s="246"/>
      <c r="AF189" s="246"/>
      <c r="AG189" s="246"/>
      <c r="AH189" s="246"/>
      <c r="AI189" s="246"/>
      <c r="AJ189" s="246"/>
      <c r="AK189" s="246"/>
      <c r="AL189" s="246"/>
      <c r="AM189" s="246"/>
    </row>
    <row r="190" spans="1:39" ht="9.75" customHeight="1">
      <c r="A190" s="280"/>
      <c r="B190" s="281"/>
      <c r="C190" s="282"/>
      <c r="D190" s="282"/>
      <c r="E190" s="333"/>
      <c r="F190" s="334"/>
      <c r="G190" s="335"/>
      <c r="H190" s="315"/>
      <c r="I190" s="341" t="s">
        <v>331</v>
      </c>
      <c r="J190" s="341"/>
      <c r="K190" s="341"/>
      <c r="L190" s="341"/>
      <c r="M190" s="301"/>
      <c r="N190" s="334"/>
      <c r="O190" s="335"/>
      <c r="P190" s="236"/>
      <c r="Q190" s="283"/>
      <c r="R190" s="283"/>
      <c r="S190" s="247"/>
      <c r="T190" s="247"/>
      <c r="U190" s="247"/>
      <c r="V190" s="247"/>
      <c r="W190" s="247"/>
      <c r="X190" s="247"/>
      <c r="Y190" s="247"/>
      <c r="Z190" s="247"/>
      <c r="AA190" s="247"/>
      <c r="AB190" s="247"/>
      <c r="AC190" s="247"/>
      <c r="AD190" s="247"/>
      <c r="AE190" s="247"/>
      <c r="AF190" s="247"/>
      <c r="AG190" s="247"/>
      <c r="AH190" s="247"/>
      <c r="AI190" s="247"/>
      <c r="AJ190" s="247"/>
      <c r="AK190" s="247"/>
      <c r="AL190" s="247"/>
      <c r="AM190" s="247"/>
    </row>
    <row r="191" spans="1:39" ht="9.75" customHeight="1">
      <c r="A191" s="261"/>
      <c r="B191" s="268"/>
      <c r="C191" s="340" t="s">
        <v>340</v>
      </c>
      <c r="D191" s="340"/>
      <c r="E191" s="313" t="s">
        <v>332</v>
      </c>
      <c r="F191" s="313" t="s">
        <v>333</v>
      </c>
      <c r="G191" s="313" t="s">
        <v>334</v>
      </c>
      <c r="H191" s="307"/>
      <c r="I191" s="313" t="s">
        <v>335</v>
      </c>
      <c r="J191" s="313" t="s">
        <v>336</v>
      </c>
      <c r="K191" s="313" t="s">
        <v>337</v>
      </c>
      <c r="L191" s="313" t="s">
        <v>338</v>
      </c>
      <c r="M191" s="313" t="s">
        <v>332</v>
      </c>
      <c r="N191" s="313" t="s">
        <v>333</v>
      </c>
      <c r="O191" s="313" t="s">
        <v>334</v>
      </c>
      <c r="P191" s="339" t="s">
        <v>313</v>
      </c>
      <c r="Q191" s="265"/>
      <c r="R191" s="265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  <c r="AJ191" s="244"/>
      <c r="AK191" s="244"/>
      <c r="AL191" s="244"/>
      <c r="AM191" s="244"/>
    </row>
    <row r="192" spans="1:39" ht="9.75" customHeight="1">
      <c r="A192" s="261"/>
      <c r="B192" s="268"/>
      <c r="C192" s="271"/>
      <c r="D192" s="271"/>
      <c r="E192" s="314"/>
      <c r="F192" s="290" t="s">
        <v>322</v>
      </c>
      <c r="G192" s="290" t="s">
        <v>322</v>
      </c>
      <c r="H192" s="307"/>
      <c r="I192" s="307"/>
      <c r="J192" s="307"/>
      <c r="K192" s="307"/>
      <c r="L192" s="307"/>
      <c r="M192" s="290" t="s">
        <v>322</v>
      </c>
      <c r="N192" s="290" t="s">
        <v>322</v>
      </c>
      <c r="O192" s="290" t="s">
        <v>322</v>
      </c>
      <c r="P192" s="236"/>
      <c r="Q192" s="265"/>
      <c r="R192" s="265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  <c r="AJ192" s="244"/>
      <c r="AK192" s="244"/>
      <c r="AL192" s="244"/>
      <c r="AM192" s="244"/>
    </row>
    <row r="193" spans="1:39" ht="9.75" customHeight="1">
      <c r="A193" s="261"/>
      <c r="B193" s="262"/>
      <c r="C193" s="275"/>
      <c r="D193" s="289" t="s">
        <v>325</v>
      </c>
      <c r="E193" s="303" t="s">
        <v>326</v>
      </c>
      <c r="F193" s="250" t="s">
        <v>326</v>
      </c>
      <c r="G193" s="250" t="s">
        <v>326</v>
      </c>
      <c r="H193" s="307"/>
      <c r="I193" s="300" t="s">
        <v>327</v>
      </c>
      <c r="J193" s="300" t="s">
        <v>327</v>
      </c>
      <c r="K193" s="300" t="s">
        <v>327</v>
      </c>
      <c r="L193" s="300" t="s">
        <v>327</v>
      </c>
      <c r="M193" s="303" t="s">
        <v>326</v>
      </c>
      <c r="N193" s="250" t="s">
        <v>328</v>
      </c>
      <c r="O193" s="250" t="s">
        <v>326</v>
      </c>
      <c r="P193" s="236"/>
      <c r="Q193" s="253"/>
      <c r="R193" s="266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  <c r="AJ193" s="244"/>
      <c r="AK193" s="244"/>
      <c r="AL193" s="244"/>
      <c r="AM193" s="244"/>
    </row>
    <row r="194" spans="1:39" ht="9.75" customHeight="1">
      <c r="A194" s="261"/>
      <c r="B194" s="262"/>
      <c r="C194" s="275"/>
      <c r="D194" s="289" t="s">
        <v>325</v>
      </c>
      <c r="E194" s="303" t="s">
        <v>326</v>
      </c>
      <c r="F194" s="250" t="s">
        <v>326</v>
      </c>
      <c r="G194" s="250" t="s">
        <v>326</v>
      </c>
      <c r="H194" s="307"/>
      <c r="I194" s="300" t="s">
        <v>327</v>
      </c>
      <c r="J194" s="300" t="s">
        <v>327</v>
      </c>
      <c r="K194" s="300" t="s">
        <v>327</v>
      </c>
      <c r="L194" s="300" t="s">
        <v>327</v>
      </c>
      <c r="M194" s="303" t="s">
        <v>326</v>
      </c>
      <c r="N194" s="250" t="s">
        <v>328</v>
      </c>
      <c r="O194" s="250" t="s">
        <v>326</v>
      </c>
      <c r="P194" s="236"/>
      <c r="Q194" s="253"/>
      <c r="R194" s="266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  <c r="AJ194" s="244"/>
      <c r="AK194" s="244"/>
      <c r="AL194" s="244"/>
      <c r="AM194" s="244"/>
    </row>
    <row r="195" spans="1:39" ht="9.75" customHeight="1">
      <c r="A195" s="261"/>
      <c r="B195" s="262"/>
      <c r="C195" s="275"/>
      <c r="D195" s="289" t="s">
        <v>325</v>
      </c>
      <c r="E195" s="303" t="s">
        <v>326</v>
      </c>
      <c r="F195" s="250" t="s">
        <v>326</v>
      </c>
      <c r="G195" s="250" t="s">
        <v>326</v>
      </c>
      <c r="H195" s="307"/>
      <c r="I195" s="300" t="s">
        <v>327</v>
      </c>
      <c r="J195" s="300" t="s">
        <v>327</v>
      </c>
      <c r="K195" s="300" t="s">
        <v>327</v>
      </c>
      <c r="L195" s="300" t="s">
        <v>327</v>
      </c>
      <c r="M195" s="303" t="s">
        <v>326</v>
      </c>
      <c r="N195" s="250" t="s">
        <v>328</v>
      </c>
      <c r="O195" s="250" t="s">
        <v>326</v>
      </c>
      <c r="P195" s="236"/>
      <c r="Q195" s="253"/>
      <c r="R195" s="266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  <c r="AJ195" s="244"/>
      <c r="AK195" s="244"/>
      <c r="AL195" s="244"/>
      <c r="AM195" s="244"/>
    </row>
    <row r="196" spans="1:39" ht="9.75" customHeight="1">
      <c r="A196" s="261"/>
      <c r="B196" s="262"/>
      <c r="C196" s="275"/>
      <c r="D196" s="289" t="s">
        <v>325</v>
      </c>
      <c r="E196" s="303" t="s">
        <v>326</v>
      </c>
      <c r="F196" s="250" t="s">
        <v>326</v>
      </c>
      <c r="G196" s="250" t="s">
        <v>326</v>
      </c>
      <c r="H196" s="307"/>
      <c r="I196" s="300" t="s">
        <v>327</v>
      </c>
      <c r="J196" s="300" t="s">
        <v>327</v>
      </c>
      <c r="K196" s="300" t="s">
        <v>327</v>
      </c>
      <c r="L196" s="300" t="s">
        <v>327</v>
      </c>
      <c r="M196" s="303" t="s">
        <v>326</v>
      </c>
      <c r="N196" s="250" t="s">
        <v>328</v>
      </c>
      <c r="O196" s="250" t="s">
        <v>326</v>
      </c>
      <c r="P196" s="236"/>
      <c r="Q196" s="253"/>
      <c r="R196" s="266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  <c r="AJ196" s="244"/>
      <c r="AK196" s="244"/>
      <c r="AL196" s="244"/>
      <c r="AM196" s="244"/>
    </row>
    <row r="197" spans="1:39" ht="9.75" customHeight="1">
      <c r="A197" s="261"/>
      <c r="B197" s="262"/>
      <c r="C197" s="275"/>
      <c r="D197" s="289" t="s">
        <v>325</v>
      </c>
      <c r="E197" s="303" t="s">
        <v>326</v>
      </c>
      <c r="F197" s="250" t="s">
        <v>326</v>
      </c>
      <c r="G197" s="250" t="s">
        <v>326</v>
      </c>
      <c r="H197" s="307"/>
      <c r="I197" s="300" t="s">
        <v>327</v>
      </c>
      <c r="J197" s="300" t="s">
        <v>327</v>
      </c>
      <c r="K197" s="300" t="s">
        <v>327</v>
      </c>
      <c r="L197" s="300" t="s">
        <v>327</v>
      </c>
      <c r="M197" s="303" t="s">
        <v>326</v>
      </c>
      <c r="N197" s="250" t="s">
        <v>328</v>
      </c>
      <c r="O197" s="250" t="s">
        <v>326</v>
      </c>
      <c r="P197" s="236"/>
      <c r="Q197" s="253"/>
      <c r="R197" s="266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  <c r="AJ197" s="244"/>
      <c r="AK197" s="244"/>
      <c r="AL197" s="244"/>
      <c r="AM197" s="244"/>
    </row>
    <row r="198" spans="1:39" ht="9.75" customHeight="1">
      <c r="A198" s="261"/>
      <c r="B198" s="262"/>
      <c r="C198" s="275"/>
      <c r="D198" s="289" t="s">
        <v>325</v>
      </c>
      <c r="E198" s="303" t="s">
        <v>326</v>
      </c>
      <c r="F198" s="250" t="s">
        <v>326</v>
      </c>
      <c r="G198" s="250" t="s">
        <v>326</v>
      </c>
      <c r="H198" s="307"/>
      <c r="I198" s="300" t="s">
        <v>327</v>
      </c>
      <c r="J198" s="300" t="s">
        <v>327</v>
      </c>
      <c r="K198" s="300" t="s">
        <v>327</v>
      </c>
      <c r="L198" s="300" t="s">
        <v>327</v>
      </c>
      <c r="M198" s="303" t="s">
        <v>326</v>
      </c>
      <c r="N198" s="250" t="s">
        <v>328</v>
      </c>
      <c r="O198" s="250" t="s">
        <v>326</v>
      </c>
      <c r="P198" s="236"/>
      <c r="Q198" s="253"/>
      <c r="R198" s="266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  <c r="AJ198" s="244"/>
      <c r="AK198" s="244"/>
      <c r="AL198" s="244"/>
      <c r="AM198" s="244"/>
    </row>
    <row r="199" spans="1:39" ht="9.75" customHeight="1">
      <c r="A199" s="261"/>
      <c r="B199" s="262"/>
      <c r="C199" s="275"/>
      <c r="D199" s="289" t="s">
        <v>325</v>
      </c>
      <c r="E199" s="303" t="s">
        <v>326</v>
      </c>
      <c r="F199" s="250" t="s">
        <v>326</v>
      </c>
      <c r="G199" s="250" t="s">
        <v>326</v>
      </c>
      <c r="H199" s="307"/>
      <c r="I199" s="300" t="s">
        <v>327</v>
      </c>
      <c r="J199" s="300" t="s">
        <v>327</v>
      </c>
      <c r="K199" s="300" t="s">
        <v>327</v>
      </c>
      <c r="L199" s="300" t="s">
        <v>327</v>
      </c>
      <c r="M199" s="303" t="s">
        <v>326</v>
      </c>
      <c r="N199" s="250" t="s">
        <v>328</v>
      </c>
      <c r="O199" s="250" t="s">
        <v>326</v>
      </c>
      <c r="P199" s="236"/>
      <c r="Q199" s="253"/>
      <c r="R199" s="266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  <c r="AJ199" s="244"/>
      <c r="AK199" s="244"/>
      <c r="AL199" s="244"/>
      <c r="AM199" s="244"/>
    </row>
    <row r="200" spans="1:39" ht="9.75" customHeight="1">
      <c r="A200" s="261"/>
      <c r="B200" s="262"/>
      <c r="C200" s="275"/>
      <c r="D200" s="289" t="s">
        <v>325</v>
      </c>
      <c r="E200" s="303" t="s">
        <v>326</v>
      </c>
      <c r="F200" s="250" t="s">
        <v>326</v>
      </c>
      <c r="G200" s="250" t="s">
        <v>326</v>
      </c>
      <c r="H200" s="307"/>
      <c r="I200" s="300" t="s">
        <v>327</v>
      </c>
      <c r="J200" s="300" t="s">
        <v>327</v>
      </c>
      <c r="K200" s="300" t="s">
        <v>327</v>
      </c>
      <c r="L200" s="300" t="s">
        <v>327</v>
      </c>
      <c r="M200" s="303" t="s">
        <v>326</v>
      </c>
      <c r="N200" s="250" t="s">
        <v>328</v>
      </c>
      <c r="O200" s="250" t="s">
        <v>326</v>
      </c>
      <c r="P200" s="236"/>
      <c r="Q200" s="253"/>
      <c r="R200" s="266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  <c r="AJ200" s="244"/>
      <c r="AK200" s="244"/>
      <c r="AL200" s="244"/>
      <c r="AM200" s="244"/>
    </row>
    <row r="201" spans="1:39" ht="9.75" customHeight="1">
      <c r="A201" s="261"/>
      <c r="B201" s="262"/>
      <c r="C201" s="275"/>
      <c r="D201" s="289" t="s">
        <v>325</v>
      </c>
      <c r="E201" s="303" t="s">
        <v>326</v>
      </c>
      <c r="F201" s="250" t="s">
        <v>326</v>
      </c>
      <c r="G201" s="250" t="s">
        <v>326</v>
      </c>
      <c r="H201" s="307"/>
      <c r="I201" s="300" t="s">
        <v>327</v>
      </c>
      <c r="J201" s="300" t="s">
        <v>327</v>
      </c>
      <c r="K201" s="300" t="s">
        <v>327</v>
      </c>
      <c r="L201" s="300" t="s">
        <v>327</v>
      </c>
      <c r="M201" s="303" t="s">
        <v>326</v>
      </c>
      <c r="N201" s="250" t="s">
        <v>328</v>
      </c>
      <c r="O201" s="250" t="s">
        <v>326</v>
      </c>
      <c r="P201" s="236"/>
      <c r="Q201" s="253"/>
      <c r="R201" s="266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  <c r="AJ201" s="244"/>
      <c r="AK201" s="244"/>
      <c r="AL201" s="244"/>
      <c r="AM201" s="244"/>
    </row>
    <row r="202" spans="1:39" ht="9.75" customHeight="1">
      <c r="A202" s="261"/>
      <c r="B202" s="262"/>
      <c r="C202" s="275"/>
      <c r="D202" s="289" t="s">
        <v>325</v>
      </c>
      <c r="E202" s="303" t="s">
        <v>326</v>
      </c>
      <c r="F202" s="250" t="s">
        <v>326</v>
      </c>
      <c r="G202" s="250" t="s">
        <v>326</v>
      </c>
      <c r="H202" s="307"/>
      <c r="I202" s="300" t="s">
        <v>327</v>
      </c>
      <c r="J202" s="300" t="s">
        <v>327</v>
      </c>
      <c r="K202" s="300" t="s">
        <v>327</v>
      </c>
      <c r="L202" s="300" t="s">
        <v>327</v>
      </c>
      <c r="M202" s="303" t="s">
        <v>326</v>
      </c>
      <c r="N202" s="250" t="s">
        <v>328</v>
      </c>
      <c r="O202" s="250" t="s">
        <v>326</v>
      </c>
      <c r="P202" s="236"/>
      <c r="Q202" s="253"/>
      <c r="R202" s="266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  <c r="AJ202" s="244"/>
      <c r="AK202" s="244"/>
      <c r="AL202" s="244"/>
      <c r="AM202" s="244"/>
    </row>
    <row r="203" spans="1:39" ht="9.75" customHeight="1">
      <c r="A203" s="261"/>
      <c r="B203" s="262"/>
      <c r="C203" s="275"/>
      <c r="D203" s="289" t="s">
        <v>325</v>
      </c>
      <c r="E203" s="303" t="s">
        <v>326</v>
      </c>
      <c r="F203" s="250" t="s">
        <v>326</v>
      </c>
      <c r="G203" s="250" t="s">
        <v>326</v>
      </c>
      <c r="H203" s="307"/>
      <c r="I203" s="300" t="s">
        <v>327</v>
      </c>
      <c r="J203" s="300" t="s">
        <v>327</v>
      </c>
      <c r="K203" s="300" t="s">
        <v>327</v>
      </c>
      <c r="L203" s="300" t="s">
        <v>327</v>
      </c>
      <c r="M203" s="303" t="s">
        <v>326</v>
      </c>
      <c r="N203" s="250" t="s">
        <v>328</v>
      </c>
      <c r="O203" s="250" t="s">
        <v>326</v>
      </c>
      <c r="P203" s="236"/>
      <c r="Q203" s="253"/>
      <c r="R203" s="266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  <c r="AJ203" s="244"/>
      <c r="AK203" s="244"/>
      <c r="AL203" s="244"/>
      <c r="AM203" s="244"/>
    </row>
    <row r="204" spans="1:39" ht="9.75" customHeight="1">
      <c r="A204" s="261"/>
      <c r="B204" s="262"/>
      <c r="C204" s="275"/>
      <c r="D204" s="289" t="s">
        <v>325</v>
      </c>
      <c r="E204" s="303" t="s">
        <v>326</v>
      </c>
      <c r="F204" s="250" t="s">
        <v>326</v>
      </c>
      <c r="G204" s="250" t="s">
        <v>326</v>
      </c>
      <c r="H204" s="307"/>
      <c r="I204" s="300" t="s">
        <v>327</v>
      </c>
      <c r="J204" s="300" t="s">
        <v>327</v>
      </c>
      <c r="K204" s="300" t="s">
        <v>327</v>
      </c>
      <c r="L204" s="300" t="s">
        <v>327</v>
      </c>
      <c r="M204" s="303" t="s">
        <v>326</v>
      </c>
      <c r="N204" s="250" t="s">
        <v>328</v>
      </c>
      <c r="O204" s="250" t="s">
        <v>326</v>
      </c>
      <c r="P204" s="236"/>
      <c r="Q204" s="253"/>
      <c r="R204" s="266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  <c r="AJ204" s="244"/>
      <c r="AK204" s="244"/>
      <c r="AL204" s="244"/>
      <c r="AM204" s="244"/>
    </row>
    <row r="205" spans="1:39" ht="9.75" customHeight="1">
      <c r="A205" s="261"/>
      <c r="B205" s="262"/>
      <c r="C205" s="275"/>
      <c r="D205" s="289" t="s">
        <v>325</v>
      </c>
      <c r="E205" s="303" t="s">
        <v>326</v>
      </c>
      <c r="F205" s="250" t="s">
        <v>326</v>
      </c>
      <c r="G205" s="250" t="s">
        <v>326</v>
      </c>
      <c r="H205" s="307"/>
      <c r="I205" s="300" t="s">
        <v>327</v>
      </c>
      <c r="J205" s="300" t="s">
        <v>327</v>
      </c>
      <c r="K205" s="300" t="s">
        <v>327</v>
      </c>
      <c r="L205" s="300" t="s">
        <v>327</v>
      </c>
      <c r="M205" s="303" t="s">
        <v>326</v>
      </c>
      <c r="N205" s="250" t="s">
        <v>328</v>
      </c>
      <c r="O205" s="250" t="s">
        <v>326</v>
      </c>
      <c r="P205" s="236"/>
      <c r="Q205" s="253"/>
      <c r="R205" s="266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  <c r="AJ205" s="244"/>
      <c r="AK205" s="244"/>
      <c r="AL205" s="244"/>
      <c r="AM205" s="244"/>
    </row>
    <row r="206" spans="1:39" ht="9.75" customHeight="1">
      <c r="A206" s="261"/>
      <c r="B206" s="262"/>
      <c r="C206" s="275"/>
      <c r="D206" s="289" t="s">
        <v>325</v>
      </c>
      <c r="E206" s="303" t="s">
        <v>326</v>
      </c>
      <c r="F206" s="250" t="s">
        <v>326</v>
      </c>
      <c r="G206" s="250" t="s">
        <v>326</v>
      </c>
      <c r="H206" s="307"/>
      <c r="I206" s="300" t="s">
        <v>327</v>
      </c>
      <c r="J206" s="300" t="s">
        <v>327</v>
      </c>
      <c r="K206" s="300" t="s">
        <v>327</v>
      </c>
      <c r="L206" s="300" t="s">
        <v>327</v>
      </c>
      <c r="M206" s="303" t="s">
        <v>326</v>
      </c>
      <c r="N206" s="250" t="s">
        <v>328</v>
      </c>
      <c r="O206" s="250" t="s">
        <v>326</v>
      </c>
      <c r="P206" s="236"/>
      <c r="Q206" s="253"/>
      <c r="R206" s="266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  <c r="AJ206" s="244"/>
      <c r="AK206" s="244"/>
      <c r="AL206" s="244"/>
      <c r="AM206" s="244"/>
    </row>
    <row r="207" spans="1:39" ht="9.75" customHeight="1">
      <c r="A207" s="261"/>
      <c r="B207" s="262"/>
      <c r="C207" s="275"/>
      <c r="D207" s="289" t="s">
        <v>325</v>
      </c>
      <c r="E207" s="303" t="s">
        <v>326</v>
      </c>
      <c r="F207" s="250" t="s">
        <v>326</v>
      </c>
      <c r="G207" s="250" t="s">
        <v>326</v>
      </c>
      <c r="H207" s="307"/>
      <c r="I207" s="300" t="s">
        <v>327</v>
      </c>
      <c r="J207" s="300" t="s">
        <v>327</v>
      </c>
      <c r="K207" s="300" t="s">
        <v>327</v>
      </c>
      <c r="L207" s="300" t="s">
        <v>327</v>
      </c>
      <c r="M207" s="303" t="s">
        <v>326</v>
      </c>
      <c r="N207" s="250" t="s">
        <v>328</v>
      </c>
      <c r="O207" s="250" t="s">
        <v>326</v>
      </c>
      <c r="P207" s="236"/>
      <c r="Q207" s="253"/>
      <c r="R207" s="266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  <c r="AJ207" s="244"/>
      <c r="AK207" s="244"/>
      <c r="AL207" s="244"/>
      <c r="AM207" s="244"/>
    </row>
    <row r="208" spans="1:39" ht="9.75" customHeight="1">
      <c r="A208" s="261"/>
      <c r="B208" s="262"/>
      <c r="C208" s="275"/>
      <c r="D208" s="289" t="s">
        <v>325</v>
      </c>
      <c r="E208" s="303" t="s">
        <v>326</v>
      </c>
      <c r="F208" s="250" t="s">
        <v>326</v>
      </c>
      <c r="G208" s="250" t="s">
        <v>326</v>
      </c>
      <c r="H208" s="307"/>
      <c r="I208" s="300" t="s">
        <v>327</v>
      </c>
      <c r="J208" s="300" t="s">
        <v>327</v>
      </c>
      <c r="K208" s="300" t="s">
        <v>327</v>
      </c>
      <c r="L208" s="300" t="s">
        <v>327</v>
      </c>
      <c r="M208" s="303" t="s">
        <v>326</v>
      </c>
      <c r="N208" s="250" t="s">
        <v>328</v>
      </c>
      <c r="O208" s="250" t="s">
        <v>326</v>
      </c>
      <c r="P208" s="236"/>
      <c r="Q208" s="253"/>
      <c r="R208" s="266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  <c r="AJ208" s="244"/>
      <c r="AK208" s="244"/>
      <c r="AL208" s="244"/>
      <c r="AM208" s="244"/>
    </row>
    <row r="209" spans="1:39" ht="9.75" customHeight="1">
      <c r="A209" s="261"/>
      <c r="B209" s="262"/>
      <c r="C209" s="275"/>
      <c r="D209" s="289" t="s">
        <v>325</v>
      </c>
      <c r="E209" s="303" t="s">
        <v>326</v>
      </c>
      <c r="F209" s="250" t="s">
        <v>326</v>
      </c>
      <c r="G209" s="250" t="s">
        <v>326</v>
      </c>
      <c r="H209" s="307"/>
      <c r="I209" s="300" t="s">
        <v>327</v>
      </c>
      <c r="J209" s="300" t="s">
        <v>327</v>
      </c>
      <c r="K209" s="300" t="s">
        <v>327</v>
      </c>
      <c r="L209" s="300" t="s">
        <v>327</v>
      </c>
      <c r="M209" s="303" t="s">
        <v>326</v>
      </c>
      <c r="N209" s="250" t="s">
        <v>328</v>
      </c>
      <c r="O209" s="250" t="s">
        <v>326</v>
      </c>
      <c r="P209" s="236"/>
      <c r="Q209" s="253"/>
      <c r="R209" s="266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  <c r="AJ209" s="244"/>
      <c r="AK209" s="244"/>
      <c r="AL209" s="244"/>
      <c r="AM209" s="244"/>
    </row>
    <row r="210" spans="1:39" ht="9.75" customHeight="1">
      <c r="A210" s="261"/>
      <c r="B210" s="262"/>
      <c r="C210" s="275"/>
      <c r="D210" s="289" t="s">
        <v>325</v>
      </c>
      <c r="E210" s="303" t="s">
        <v>326</v>
      </c>
      <c r="F210" s="250" t="s">
        <v>326</v>
      </c>
      <c r="G210" s="250" t="s">
        <v>326</v>
      </c>
      <c r="H210" s="307"/>
      <c r="I210" s="300" t="s">
        <v>327</v>
      </c>
      <c r="J210" s="300" t="s">
        <v>327</v>
      </c>
      <c r="K210" s="300" t="s">
        <v>327</v>
      </c>
      <c r="L210" s="300" t="s">
        <v>327</v>
      </c>
      <c r="M210" s="303" t="s">
        <v>326</v>
      </c>
      <c r="N210" s="250" t="s">
        <v>328</v>
      </c>
      <c r="O210" s="250" t="s">
        <v>326</v>
      </c>
      <c r="P210" s="236"/>
      <c r="Q210" s="253"/>
      <c r="R210" s="266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  <c r="AJ210" s="244"/>
      <c r="AK210" s="244"/>
      <c r="AL210" s="244"/>
      <c r="AM210" s="244"/>
    </row>
    <row r="211" spans="1:39" ht="9.75" customHeight="1">
      <c r="A211" s="261"/>
      <c r="B211" s="262"/>
      <c r="C211" s="275"/>
      <c r="D211" s="289" t="s">
        <v>325</v>
      </c>
      <c r="E211" s="303" t="s">
        <v>326</v>
      </c>
      <c r="F211" s="250" t="s">
        <v>326</v>
      </c>
      <c r="G211" s="250" t="s">
        <v>326</v>
      </c>
      <c r="H211" s="307"/>
      <c r="I211" s="300" t="s">
        <v>327</v>
      </c>
      <c r="J211" s="300" t="s">
        <v>327</v>
      </c>
      <c r="K211" s="300" t="s">
        <v>327</v>
      </c>
      <c r="L211" s="300" t="s">
        <v>327</v>
      </c>
      <c r="M211" s="303" t="s">
        <v>326</v>
      </c>
      <c r="N211" s="250" t="s">
        <v>328</v>
      </c>
      <c r="O211" s="250" t="s">
        <v>326</v>
      </c>
      <c r="P211" s="236"/>
      <c r="Q211" s="253"/>
      <c r="R211" s="266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  <c r="AJ211" s="244"/>
      <c r="AK211" s="244"/>
      <c r="AL211" s="244"/>
      <c r="AM211" s="244"/>
    </row>
    <row r="212" spans="1:39" ht="9.75" customHeight="1">
      <c r="A212" s="261"/>
      <c r="B212" s="262"/>
      <c r="C212" s="275"/>
      <c r="D212" s="289" t="s">
        <v>325</v>
      </c>
      <c r="E212" s="303" t="s">
        <v>326</v>
      </c>
      <c r="F212" s="250" t="s">
        <v>326</v>
      </c>
      <c r="G212" s="250" t="s">
        <v>326</v>
      </c>
      <c r="H212" s="307"/>
      <c r="I212" s="300" t="s">
        <v>327</v>
      </c>
      <c r="J212" s="300" t="s">
        <v>327</v>
      </c>
      <c r="K212" s="300" t="s">
        <v>327</v>
      </c>
      <c r="L212" s="300" t="s">
        <v>327</v>
      </c>
      <c r="M212" s="303" t="s">
        <v>326</v>
      </c>
      <c r="N212" s="250" t="s">
        <v>328</v>
      </c>
      <c r="O212" s="250" t="s">
        <v>326</v>
      </c>
      <c r="P212" s="236"/>
      <c r="Q212" s="253"/>
      <c r="R212" s="266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  <c r="AJ212" s="244"/>
      <c r="AK212" s="244"/>
      <c r="AL212" s="244"/>
      <c r="AM212" s="244"/>
    </row>
    <row r="213" spans="1:39" ht="9.75" customHeight="1">
      <c r="A213" s="261"/>
      <c r="B213" s="262"/>
      <c r="C213" s="275"/>
      <c r="D213" s="289" t="s">
        <v>325</v>
      </c>
      <c r="E213" s="303" t="s">
        <v>326</v>
      </c>
      <c r="F213" s="250" t="s">
        <v>326</v>
      </c>
      <c r="G213" s="250" t="s">
        <v>326</v>
      </c>
      <c r="H213" s="307"/>
      <c r="I213" s="300" t="s">
        <v>327</v>
      </c>
      <c r="J213" s="300" t="s">
        <v>327</v>
      </c>
      <c r="K213" s="300" t="s">
        <v>327</v>
      </c>
      <c r="L213" s="300" t="s">
        <v>327</v>
      </c>
      <c r="M213" s="303" t="s">
        <v>326</v>
      </c>
      <c r="N213" s="250" t="s">
        <v>328</v>
      </c>
      <c r="O213" s="250" t="s">
        <v>326</v>
      </c>
      <c r="P213" s="236"/>
      <c r="Q213" s="253"/>
      <c r="R213" s="266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  <c r="AJ213" s="244"/>
      <c r="AK213" s="244"/>
      <c r="AL213" s="244"/>
      <c r="AM213" s="244"/>
    </row>
    <row r="214" spans="1:39" ht="9.75" customHeight="1">
      <c r="A214" s="261"/>
      <c r="B214" s="262"/>
      <c r="C214" s="275"/>
      <c r="D214" s="289" t="s">
        <v>325</v>
      </c>
      <c r="E214" s="303" t="s">
        <v>326</v>
      </c>
      <c r="F214" s="250" t="s">
        <v>326</v>
      </c>
      <c r="G214" s="250" t="s">
        <v>326</v>
      </c>
      <c r="H214" s="307"/>
      <c r="I214" s="300" t="s">
        <v>327</v>
      </c>
      <c r="J214" s="300" t="s">
        <v>327</v>
      </c>
      <c r="K214" s="300" t="s">
        <v>327</v>
      </c>
      <c r="L214" s="300" t="s">
        <v>327</v>
      </c>
      <c r="M214" s="303" t="s">
        <v>326</v>
      </c>
      <c r="N214" s="250" t="s">
        <v>328</v>
      </c>
      <c r="O214" s="250" t="s">
        <v>326</v>
      </c>
      <c r="P214" s="236"/>
      <c r="Q214" s="253"/>
      <c r="R214" s="266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  <c r="AJ214" s="244"/>
      <c r="AK214" s="244"/>
      <c r="AL214" s="244"/>
      <c r="AM214" s="244"/>
    </row>
    <row r="215" spans="1:39" ht="9.75" customHeight="1">
      <c r="A215" s="261"/>
      <c r="B215" s="262"/>
      <c r="C215" s="275"/>
      <c r="D215" s="289" t="s">
        <v>325</v>
      </c>
      <c r="E215" s="303" t="s">
        <v>326</v>
      </c>
      <c r="F215" s="250" t="s">
        <v>326</v>
      </c>
      <c r="G215" s="250" t="s">
        <v>326</v>
      </c>
      <c r="H215" s="307"/>
      <c r="I215" s="300" t="s">
        <v>327</v>
      </c>
      <c r="J215" s="300" t="s">
        <v>327</v>
      </c>
      <c r="K215" s="300" t="s">
        <v>327</v>
      </c>
      <c r="L215" s="300" t="s">
        <v>327</v>
      </c>
      <c r="M215" s="303" t="s">
        <v>326</v>
      </c>
      <c r="N215" s="250" t="s">
        <v>328</v>
      </c>
      <c r="O215" s="250" t="s">
        <v>326</v>
      </c>
      <c r="P215" s="236"/>
      <c r="Q215" s="253"/>
      <c r="R215" s="266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  <c r="AJ215" s="244"/>
      <c r="AK215" s="244"/>
      <c r="AL215" s="244"/>
      <c r="AM215" s="244"/>
    </row>
    <row r="216" spans="1:39" ht="9.75" customHeight="1">
      <c r="A216" s="261"/>
      <c r="B216" s="262"/>
      <c r="C216" s="275"/>
      <c r="D216" s="289" t="s">
        <v>325</v>
      </c>
      <c r="E216" s="303" t="s">
        <v>326</v>
      </c>
      <c r="F216" s="250" t="s">
        <v>326</v>
      </c>
      <c r="G216" s="250" t="s">
        <v>326</v>
      </c>
      <c r="H216" s="307"/>
      <c r="I216" s="300" t="s">
        <v>327</v>
      </c>
      <c r="J216" s="300" t="s">
        <v>327</v>
      </c>
      <c r="K216" s="300" t="s">
        <v>327</v>
      </c>
      <c r="L216" s="300" t="s">
        <v>327</v>
      </c>
      <c r="M216" s="303" t="s">
        <v>326</v>
      </c>
      <c r="N216" s="250" t="s">
        <v>328</v>
      </c>
      <c r="O216" s="250" t="s">
        <v>326</v>
      </c>
      <c r="P216" s="236"/>
      <c r="Q216" s="253"/>
      <c r="R216" s="266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  <c r="AJ216" s="244"/>
      <c r="AK216" s="244"/>
      <c r="AL216" s="244"/>
      <c r="AM216" s="244"/>
    </row>
    <row r="217" spans="1:39" ht="9.75" customHeight="1">
      <c r="A217" s="261"/>
      <c r="B217" s="262"/>
      <c r="C217" s="275"/>
      <c r="D217" s="289" t="s">
        <v>325</v>
      </c>
      <c r="E217" s="303" t="s">
        <v>326</v>
      </c>
      <c r="F217" s="250" t="s">
        <v>326</v>
      </c>
      <c r="G217" s="250" t="s">
        <v>326</v>
      </c>
      <c r="H217" s="307"/>
      <c r="I217" s="300" t="s">
        <v>327</v>
      </c>
      <c r="J217" s="300" t="s">
        <v>327</v>
      </c>
      <c r="K217" s="300" t="s">
        <v>327</v>
      </c>
      <c r="L217" s="300" t="s">
        <v>327</v>
      </c>
      <c r="M217" s="303" t="s">
        <v>326</v>
      </c>
      <c r="N217" s="250" t="s">
        <v>328</v>
      </c>
      <c r="O217" s="250" t="s">
        <v>326</v>
      </c>
      <c r="P217" s="236"/>
      <c r="Q217" s="253"/>
      <c r="R217" s="266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  <c r="AJ217" s="244"/>
      <c r="AK217" s="244"/>
      <c r="AL217" s="244"/>
      <c r="AM217" s="244"/>
    </row>
    <row r="218" spans="1:39" ht="9.75" customHeight="1">
      <c r="A218" s="261"/>
      <c r="B218" s="262"/>
      <c r="C218" s="275"/>
      <c r="D218" s="289" t="s">
        <v>325</v>
      </c>
      <c r="E218" s="303" t="s">
        <v>326</v>
      </c>
      <c r="F218" s="250" t="s">
        <v>326</v>
      </c>
      <c r="G218" s="250" t="s">
        <v>326</v>
      </c>
      <c r="H218" s="307"/>
      <c r="I218" s="300" t="s">
        <v>327</v>
      </c>
      <c r="J218" s="300" t="s">
        <v>327</v>
      </c>
      <c r="K218" s="300" t="s">
        <v>327</v>
      </c>
      <c r="L218" s="300" t="s">
        <v>327</v>
      </c>
      <c r="M218" s="303" t="s">
        <v>326</v>
      </c>
      <c r="N218" s="250" t="s">
        <v>328</v>
      </c>
      <c r="O218" s="250" t="s">
        <v>326</v>
      </c>
      <c r="P218" s="236"/>
      <c r="Q218" s="253"/>
      <c r="R218" s="266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  <c r="AJ218" s="244"/>
      <c r="AK218" s="244"/>
      <c r="AL218" s="244"/>
      <c r="AM218" s="244"/>
    </row>
    <row r="219" spans="1:39" ht="9.75" customHeight="1">
      <c r="A219" s="261"/>
      <c r="B219" s="262"/>
      <c r="C219" s="275"/>
      <c r="D219" s="289" t="s">
        <v>325</v>
      </c>
      <c r="E219" s="303" t="s">
        <v>326</v>
      </c>
      <c r="F219" s="250" t="s">
        <v>326</v>
      </c>
      <c r="G219" s="250" t="s">
        <v>326</v>
      </c>
      <c r="H219" s="307"/>
      <c r="I219" s="300" t="s">
        <v>327</v>
      </c>
      <c r="J219" s="300" t="s">
        <v>327</v>
      </c>
      <c r="K219" s="300" t="s">
        <v>327</v>
      </c>
      <c r="L219" s="300" t="s">
        <v>327</v>
      </c>
      <c r="M219" s="303" t="s">
        <v>326</v>
      </c>
      <c r="N219" s="250" t="s">
        <v>328</v>
      </c>
      <c r="O219" s="250" t="s">
        <v>326</v>
      </c>
      <c r="P219" s="236"/>
      <c r="Q219" s="253"/>
      <c r="R219" s="266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  <c r="AJ219" s="244"/>
      <c r="AK219" s="244"/>
      <c r="AL219" s="244"/>
      <c r="AM219" s="244"/>
    </row>
    <row r="220" spans="1:39" ht="9.75" customHeight="1">
      <c r="A220" s="261"/>
      <c r="B220" s="262"/>
      <c r="C220" s="275"/>
      <c r="D220" s="289" t="s">
        <v>325</v>
      </c>
      <c r="E220" s="303" t="s">
        <v>326</v>
      </c>
      <c r="F220" s="250" t="s">
        <v>326</v>
      </c>
      <c r="G220" s="250" t="s">
        <v>326</v>
      </c>
      <c r="H220" s="307"/>
      <c r="I220" s="300" t="s">
        <v>327</v>
      </c>
      <c r="J220" s="300" t="s">
        <v>327</v>
      </c>
      <c r="K220" s="300" t="s">
        <v>327</v>
      </c>
      <c r="L220" s="300" t="s">
        <v>327</v>
      </c>
      <c r="M220" s="303" t="s">
        <v>326</v>
      </c>
      <c r="N220" s="250" t="s">
        <v>328</v>
      </c>
      <c r="O220" s="250" t="s">
        <v>326</v>
      </c>
      <c r="P220" s="236"/>
      <c r="Q220" s="253"/>
      <c r="R220" s="266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  <c r="AJ220" s="244"/>
      <c r="AK220" s="244"/>
      <c r="AL220" s="244"/>
      <c r="AM220" s="244"/>
    </row>
    <row r="221" spans="1:39" ht="9.75" customHeight="1">
      <c r="A221" s="261"/>
      <c r="B221" s="262"/>
      <c r="C221" s="275"/>
      <c r="D221" s="289" t="s">
        <v>325</v>
      </c>
      <c r="E221" s="303" t="s">
        <v>326</v>
      </c>
      <c r="F221" s="250" t="s">
        <v>326</v>
      </c>
      <c r="G221" s="250" t="s">
        <v>326</v>
      </c>
      <c r="H221" s="307"/>
      <c r="I221" s="300" t="s">
        <v>327</v>
      </c>
      <c r="J221" s="300" t="s">
        <v>327</v>
      </c>
      <c r="K221" s="300" t="s">
        <v>327</v>
      </c>
      <c r="L221" s="300" t="s">
        <v>327</v>
      </c>
      <c r="M221" s="303" t="s">
        <v>326</v>
      </c>
      <c r="N221" s="250" t="s">
        <v>328</v>
      </c>
      <c r="O221" s="250" t="s">
        <v>326</v>
      </c>
      <c r="P221" s="236"/>
      <c r="Q221" s="253"/>
      <c r="R221" s="266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  <c r="AJ221" s="244"/>
      <c r="AK221" s="244"/>
      <c r="AL221" s="244"/>
      <c r="AM221" s="244"/>
    </row>
    <row r="222" spans="1:39" ht="9.75" customHeight="1">
      <c r="A222" s="261"/>
      <c r="B222" s="262"/>
      <c r="C222" s="275"/>
      <c r="D222" s="289" t="s">
        <v>325</v>
      </c>
      <c r="E222" s="303" t="s">
        <v>326</v>
      </c>
      <c r="F222" s="250" t="s">
        <v>326</v>
      </c>
      <c r="G222" s="250" t="s">
        <v>326</v>
      </c>
      <c r="H222" s="307"/>
      <c r="I222" s="300" t="s">
        <v>327</v>
      </c>
      <c r="J222" s="300" t="s">
        <v>327</v>
      </c>
      <c r="K222" s="300" t="s">
        <v>327</v>
      </c>
      <c r="L222" s="300" t="s">
        <v>327</v>
      </c>
      <c r="M222" s="303" t="s">
        <v>326</v>
      </c>
      <c r="N222" s="250" t="s">
        <v>328</v>
      </c>
      <c r="O222" s="250" t="s">
        <v>326</v>
      </c>
      <c r="P222" s="236"/>
      <c r="Q222" s="253"/>
      <c r="R222" s="266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  <c r="AJ222" s="244"/>
      <c r="AK222" s="244"/>
      <c r="AL222" s="244"/>
      <c r="AM222" s="244"/>
    </row>
    <row r="223" spans="1:39" ht="9.75" customHeight="1">
      <c r="A223" s="261"/>
      <c r="B223" s="262"/>
      <c r="C223" s="275"/>
      <c r="D223" s="276" t="s">
        <v>329</v>
      </c>
      <c r="E223" s="303" t="s">
        <v>330</v>
      </c>
      <c r="F223" s="298"/>
      <c r="G223" s="298"/>
      <c r="H223" s="309"/>
      <c r="I223" s="310"/>
      <c r="J223" s="310"/>
      <c r="K223" s="310"/>
      <c r="L223" s="310"/>
      <c r="M223" s="303" t="s">
        <v>330</v>
      </c>
      <c r="N223" s="298"/>
      <c r="O223" s="298"/>
      <c r="P223" s="236"/>
      <c r="Q223" s="253"/>
      <c r="R223" s="266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  <c r="AJ223" s="244"/>
      <c r="AK223" s="244"/>
      <c r="AL223" s="244"/>
      <c r="AM223" s="244"/>
    </row>
    <row r="224" spans="1:39" ht="9.75" customHeight="1">
      <c r="A224" s="261"/>
      <c r="B224" s="262"/>
      <c r="C224" s="245"/>
      <c r="D224" s="245"/>
      <c r="E224" s="304" t="s">
        <v>326</v>
      </c>
      <c r="F224" s="304" t="s">
        <v>326</v>
      </c>
      <c r="G224" s="304" t="s">
        <v>326</v>
      </c>
      <c r="H224" s="307"/>
      <c r="I224" s="307"/>
      <c r="J224" s="307"/>
      <c r="K224" s="307"/>
      <c r="L224" s="307"/>
      <c r="M224" s="304" t="s">
        <v>326</v>
      </c>
      <c r="N224" s="304" t="s">
        <v>328</v>
      </c>
      <c r="O224" s="304" t="s">
        <v>326</v>
      </c>
      <c r="P224" s="236"/>
      <c r="Q224" s="253"/>
      <c r="R224" s="266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  <c r="AJ224" s="244"/>
      <c r="AK224" s="244"/>
      <c r="AL224" s="244"/>
      <c r="AM224" s="244"/>
    </row>
    <row r="225" spans="1:39" ht="9.75" customHeight="1">
      <c r="A225" s="261"/>
      <c r="B225" s="262"/>
      <c r="C225" s="277"/>
      <c r="D225" s="277"/>
      <c r="E225" s="299"/>
      <c r="F225" s="299"/>
      <c r="G225" s="299"/>
      <c r="H225" s="311"/>
      <c r="I225" s="311"/>
      <c r="J225" s="311"/>
      <c r="K225" s="311"/>
      <c r="L225" s="311"/>
      <c r="M225" s="299"/>
      <c r="N225" s="299"/>
      <c r="O225" s="299"/>
      <c r="P225" s="236"/>
      <c r="Q225" s="278"/>
      <c r="R225" s="279"/>
      <c r="S225" s="246"/>
      <c r="T225" s="246"/>
      <c r="U225" s="246"/>
      <c r="V225" s="246"/>
      <c r="W225" s="246"/>
      <c r="X225" s="246"/>
      <c r="Y225" s="246"/>
      <c r="Z225" s="246"/>
      <c r="AA225" s="246"/>
      <c r="AB225" s="246"/>
      <c r="AC225" s="246"/>
      <c r="AD225" s="246"/>
      <c r="AE225" s="246"/>
      <c r="AF225" s="246"/>
      <c r="AG225" s="246"/>
      <c r="AH225" s="246"/>
      <c r="AI225" s="246"/>
      <c r="AJ225" s="246"/>
      <c r="AK225" s="246"/>
      <c r="AL225" s="246"/>
      <c r="AM225" s="246"/>
    </row>
    <row r="226" spans="1:39" ht="9.75" customHeight="1">
      <c r="A226" s="280"/>
      <c r="B226" s="281"/>
      <c r="C226" s="282"/>
      <c r="D226" s="282"/>
      <c r="E226" s="333"/>
      <c r="F226" s="334"/>
      <c r="G226" s="335"/>
      <c r="H226" s="315"/>
      <c r="I226" s="315"/>
      <c r="J226" s="315"/>
      <c r="K226" s="315"/>
      <c r="L226" s="315"/>
      <c r="M226" s="301"/>
      <c r="N226" s="334"/>
      <c r="O226" s="335"/>
      <c r="P226" s="236"/>
      <c r="Q226" s="283"/>
      <c r="R226" s="283"/>
      <c r="S226" s="247"/>
      <c r="T226" s="247"/>
      <c r="U226" s="247"/>
      <c r="V226" s="247"/>
      <c r="W226" s="247"/>
      <c r="X226" s="247"/>
      <c r="Y226" s="247"/>
      <c r="Z226" s="247"/>
      <c r="AA226" s="247"/>
      <c r="AB226" s="247"/>
      <c r="AC226" s="247"/>
      <c r="AD226" s="247"/>
      <c r="AE226" s="247"/>
      <c r="AF226" s="247"/>
      <c r="AG226" s="247"/>
      <c r="AH226" s="247"/>
      <c r="AI226" s="247"/>
      <c r="AJ226" s="247"/>
      <c r="AK226" s="247"/>
      <c r="AL226" s="247"/>
      <c r="AM226" s="247"/>
    </row>
    <row r="227" spans="1:39" ht="9.75" customHeight="1">
      <c r="A227" s="280"/>
      <c r="B227" s="281"/>
      <c r="C227" s="282"/>
      <c r="D227" s="282"/>
      <c r="E227" s="333"/>
      <c r="F227" s="334"/>
      <c r="G227" s="335"/>
      <c r="H227" s="315"/>
      <c r="I227" s="341" t="s">
        <v>331</v>
      </c>
      <c r="J227" s="341"/>
      <c r="K227" s="341"/>
      <c r="L227" s="341"/>
      <c r="M227" s="301"/>
      <c r="N227" s="317"/>
      <c r="O227" s="318"/>
      <c r="P227" s="236"/>
      <c r="Q227" s="283"/>
      <c r="R227" s="283"/>
      <c r="S227" s="247"/>
      <c r="T227" s="247"/>
      <c r="U227" s="247"/>
      <c r="V227" s="247"/>
      <c r="W227" s="247"/>
      <c r="X227" s="247"/>
      <c r="Y227" s="247"/>
      <c r="Z227" s="247"/>
      <c r="AA227" s="247"/>
      <c r="AB227" s="247"/>
      <c r="AC227" s="247"/>
      <c r="AD227" s="247"/>
      <c r="AE227" s="247"/>
      <c r="AF227" s="247"/>
      <c r="AG227" s="247"/>
      <c r="AH227" s="247"/>
      <c r="AI227" s="247"/>
      <c r="AJ227" s="247"/>
      <c r="AK227" s="247"/>
      <c r="AL227" s="247"/>
      <c r="AM227" s="247"/>
    </row>
    <row r="228" spans="1:39" ht="9.75" customHeight="1">
      <c r="A228" s="261"/>
      <c r="B228" s="262"/>
      <c r="C228" s="245"/>
      <c r="D228" s="245"/>
      <c r="E228" s="317"/>
      <c r="F228" s="317"/>
      <c r="G228" s="318"/>
      <c r="H228" s="319"/>
      <c r="I228" s="320"/>
      <c r="J228" s="320"/>
      <c r="K228" s="320"/>
      <c r="L228" s="320"/>
      <c r="M228" s="317"/>
      <c r="N228" s="317"/>
      <c r="O228" s="318"/>
      <c r="P228" s="236"/>
      <c r="Q228" s="253"/>
      <c r="R228" s="266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  <c r="AJ228" s="244"/>
      <c r="AK228" s="244"/>
      <c r="AL228" s="244"/>
      <c r="AM228" s="244"/>
    </row>
    <row r="229" spans="1:39" ht="9.75" customHeight="1">
      <c r="A229" s="261"/>
      <c r="B229" s="262"/>
      <c r="C229" s="245"/>
      <c r="D229" s="245"/>
      <c r="E229" s="318"/>
      <c r="F229" s="317"/>
      <c r="G229" s="318"/>
      <c r="H229" s="319"/>
      <c r="I229" s="313" t="s">
        <v>335</v>
      </c>
      <c r="J229" s="313" t="s">
        <v>336</v>
      </c>
      <c r="K229" s="313" t="s">
        <v>337</v>
      </c>
      <c r="L229" s="313" t="s">
        <v>338</v>
      </c>
      <c r="M229" s="318"/>
      <c r="N229" s="317"/>
      <c r="O229" s="318"/>
      <c r="P229" s="236"/>
      <c r="Q229" s="253"/>
      <c r="R229" s="266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  <c r="AJ229" s="244"/>
      <c r="AK229" s="244"/>
      <c r="AL229" s="244"/>
      <c r="AM229" s="244"/>
    </row>
    <row r="230" spans="1:39" ht="9.75" customHeight="1">
      <c r="A230" s="261"/>
      <c r="B230" s="262"/>
      <c r="C230" s="245" t="s">
        <v>317</v>
      </c>
      <c r="D230" s="245"/>
      <c r="E230" s="305" t="s">
        <v>326</v>
      </c>
      <c r="F230" s="305" t="s">
        <v>326</v>
      </c>
      <c r="G230" s="305" t="s">
        <v>326</v>
      </c>
      <c r="H230" s="319"/>
      <c r="I230" s="320"/>
      <c r="J230" s="320"/>
      <c r="K230" s="320"/>
      <c r="L230" s="320"/>
      <c r="M230" s="305" t="s">
        <v>326</v>
      </c>
      <c r="N230" s="305" t="s">
        <v>328</v>
      </c>
      <c r="O230" s="305" t="s">
        <v>326</v>
      </c>
      <c r="P230" s="242"/>
      <c r="Q230" s="253"/>
      <c r="R230" s="266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  <c r="AJ230" s="244"/>
      <c r="AK230" s="244"/>
      <c r="AL230" s="244"/>
      <c r="AM230" s="244"/>
    </row>
    <row r="231" spans="1:39" ht="9.75" customHeight="1">
      <c r="A231" s="261"/>
      <c r="B231" s="262"/>
      <c r="C231" s="274"/>
      <c r="D231" s="289" t="s">
        <v>325</v>
      </c>
      <c r="E231" s="303" t="s">
        <v>326</v>
      </c>
      <c r="F231" s="250" t="s">
        <v>326</v>
      </c>
      <c r="G231" s="250" t="s">
        <v>326</v>
      </c>
      <c r="H231" s="319"/>
      <c r="I231" s="300" t="s">
        <v>327</v>
      </c>
      <c r="J231" s="300" t="s">
        <v>327</v>
      </c>
      <c r="K231" s="300" t="s">
        <v>327</v>
      </c>
      <c r="L231" s="300" t="s">
        <v>327</v>
      </c>
      <c r="M231" s="303" t="s">
        <v>326</v>
      </c>
      <c r="N231" s="250" t="s">
        <v>328</v>
      </c>
      <c r="O231" s="250" t="s">
        <v>326</v>
      </c>
      <c r="P231" s="242"/>
      <c r="Q231" s="253"/>
      <c r="R231" s="266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  <c r="AJ231" s="244"/>
      <c r="AK231" s="244"/>
      <c r="AL231" s="244"/>
      <c r="AM231" s="244"/>
    </row>
    <row r="232" spans="1:39" ht="9.75" customHeight="1">
      <c r="A232" s="261"/>
      <c r="B232" s="262"/>
      <c r="C232" s="274"/>
      <c r="D232" s="289" t="s">
        <v>325</v>
      </c>
      <c r="E232" s="303" t="s">
        <v>326</v>
      </c>
      <c r="F232" s="250" t="s">
        <v>326</v>
      </c>
      <c r="G232" s="250" t="s">
        <v>326</v>
      </c>
      <c r="H232" s="319"/>
      <c r="I232" s="300" t="s">
        <v>327</v>
      </c>
      <c r="J232" s="300" t="s">
        <v>327</v>
      </c>
      <c r="K232" s="300" t="s">
        <v>327</v>
      </c>
      <c r="L232" s="300" t="s">
        <v>327</v>
      </c>
      <c r="M232" s="303" t="s">
        <v>326</v>
      </c>
      <c r="N232" s="250" t="s">
        <v>328</v>
      </c>
      <c r="O232" s="250" t="s">
        <v>326</v>
      </c>
      <c r="P232" s="242"/>
      <c r="Q232" s="253"/>
      <c r="R232" s="266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  <c r="AJ232" s="244"/>
      <c r="AK232" s="244"/>
      <c r="AL232" s="244"/>
      <c r="AM232" s="244"/>
    </row>
    <row r="233" spans="1:39" ht="9.75" customHeight="1">
      <c r="A233" s="261"/>
      <c r="B233" s="262"/>
      <c r="C233" s="245"/>
      <c r="D233" s="284"/>
      <c r="E233" s="321"/>
      <c r="F233" s="322"/>
      <c r="G233" s="321"/>
      <c r="H233" s="319"/>
      <c r="I233" s="320"/>
      <c r="J233" s="320"/>
      <c r="K233" s="320"/>
      <c r="L233" s="320"/>
      <c r="M233" s="321"/>
      <c r="N233" s="321"/>
      <c r="O233" s="321"/>
      <c r="P233" s="242"/>
      <c r="Q233" s="253"/>
      <c r="R233" s="266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  <c r="AJ233" s="244"/>
      <c r="AK233" s="244"/>
      <c r="AL233" s="244"/>
      <c r="AM233" s="244"/>
    </row>
    <row r="234" spans="1:39" ht="9.75" customHeight="1">
      <c r="A234" s="261"/>
      <c r="B234" s="262"/>
      <c r="C234" s="245" t="s">
        <v>318</v>
      </c>
      <c r="D234" s="245"/>
      <c r="E234" s="303" t="s">
        <v>326</v>
      </c>
      <c r="F234" s="250" t="s">
        <v>326</v>
      </c>
      <c r="G234" s="250" t="s">
        <v>326</v>
      </c>
      <c r="H234" s="319"/>
      <c r="I234" s="320"/>
      <c r="J234" s="320"/>
      <c r="K234" s="320"/>
      <c r="L234" s="320"/>
      <c r="M234" s="303" t="s">
        <v>326</v>
      </c>
      <c r="N234" s="250" t="s">
        <v>328</v>
      </c>
      <c r="O234" s="250" t="s">
        <v>326</v>
      </c>
      <c r="P234" s="242" t="s">
        <v>319</v>
      </c>
      <c r="Q234" s="253"/>
      <c r="R234" s="266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  <c r="AJ234" s="244"/>
      <c r="AK234" s="244"/>
      <c r="AL234" s="244"/>
      <c r="AM234" s="244"/>
    </row>
    <row r="235" spans="1:39" ht="9.75" customHeight="1">
      <c r="A235" s="261"/>
      <c r="B235" s="262"/>
      <c r="C235" s="277"/>
      <c r="D235" s="277"/>
      <c r="E235" s="299"/>
      <c r="F235" s="323"/>
      <c r="G235" s="323"/>
      <c r="H235" s="319"/>
      <c r="I235" s="324"/>
      <c r="J235" s="324"/>
      <c r="K235" s="324"/>
      <c r="L235" s="324"/>
      <c r="M235" s="299"/>
      <c r="N235" s="323"/>
      <c r="O235" s="323"/>
      <c r="P235" s="242"/>
      <c r="Q235" s="278"/>
      <c r="R235" s="279"/>
      <c r="S235" s="246"/>
      <c r="T235" s="246"/>
      <c r="U235" s="246"/>
      <c r="V235" s="246"/>
      <c r="W235" s="246"/>
      <c r="X235" s="246"/>
      <c r="Y235" s="246"/>
      <c r="Z235" s="246"/>
      <c r="AA235" s="246"/>
      <c r="AB235" s="246"/>
      <c r="AC235" s="246"/>
      <c r="AD235" s="246"/>
      <c r="AE235" s="246"/>
      <c r="AF235" s="246"/>
      <c r="AG235" s="246"/>
      <c r="AH235" s="246"/>
      <c r="AI235" s="246"/>
      <c r="AJ235" s="246"/>
      <c r="AK235" s="246"/>
      <c r="AL235" s="246"/>
      <c r="AM235" s="246"/>
    </row>
    <row r="236" spans="1:39" ht="9.75" customHeight="1">
      <c r="A236" s="261"/>
      <c r="B236" s="262"/>
      <c r="C236" s="245" t="s">
        <v>320</v>
      </c>
      <c r="D236" s="245"/>
      <c r="E236" s="302" t="s">
        <v>323</v>
      </c>
      <c r="F236" s="322"/>
      <c r="G236" s="322"/>
      <c r="H236" s="319"/>
      <c r="I236" s="320"/>
      <c r="J236" s="320"/>
      <c r="K236" s="320"/>
      <c r="L236" s="320"/>
      <c r="M236" s="302" t="s">
        <v>326</v>
      </c>
      <c r="N236" s="322"/>
      <c r="O236" s="322"/>
      <c r="P236" s="236"/>
      <c r="Q236" s="253"/>
      <c r="R236" s="266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  <c r="AJ236" s="244"/>
      <c r="AK236" s="244"/>
      <c r="AL236" s="244"/>
      <c r="AM236" s="244"/>
    </row>
    <row r="237" spans="1:39" ht="12.75">
      <c r="A237" s="261"/>
      <c r="B237" s="262"/>
      <c r="C237" s="245"/>
      <c r="D237" s="245"/>
      <c r="E237" s="296"/>
      <c r="F237" s="322"/>
      <c r="G237" s="322"/>
      <c r="H237" s="319"/>
      <c r="I237" s="320"/>
      <c r="J237" s="320"/>
      <c r="K237" s="320"/>
      <c r="L237" s="320"/>
      <c r="M237" s="296"/>
      <c r="N237" s="322"/>
      <c r="O237" s="322"/>
      <c r="P237" s="236"/>
      <c r="Q237" s="265"/>
      <c r="R237" s="265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  <c r="AJ237" s="244"/>
      <c r="AK237" s="244"/>
      <c r="AL237" s="244"/>
      <c r="AM237" s="244"/>
    </row>
    <row r="238" spans="1:58" ht="12.75" customHeight="1">
      <c r="A238" s="261"/>
      <c r="B238" s="262"/>
      <c r="C238" s="245" t="s">
        <v>68</v>
      </c>
      <c r="D238" s="245"/>
      <c r="E238" s="325" t="s">
        <v>323</v>
      </c>
      <c r="F238" s="322"/>
      <c r="G238" s="322"/>
      <c r="H238" s="319"/>
      <c r="I238" s="320"/>
      <c r="J238" s="320"/>
      <c r="K238" s="320"/>
      <c r="L238" s="320"/>
      <c r="M238" s="325" t="s">
        <v>323</v>
      </c>
      <c r="N238" s="322"/>
      <c r="O238" s="322"/>
      <c r="P238" s="242" t="s">
        <v>321</v>
      </c>
      <c r="Q238" s="253"/>
      <c r="R238" s="266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  <c r="AJ238" s="244"/>
      <c r="AK238" s="244"/>
      <c r="AL238" s="244"/>
      <c r="AM238" s="244"/>
      <c r="AN238" s="251"/>
      <c r="AO238" s="251"/>
      <c r="AP238" s="251"/>
      <c r="AQ238" s="251"/>
      <c r="AR238" s="251"/>
      <c r="AS238" s="251"/>
      <c r="AT238" s="251"/>
      <c r="AU238" s="251"/>
      <c r="AV238" s="251"/>
      <c r="AW238" s="251"/>
      <c r="AX238" s="251"/>
      <c r="AY238" s="251"/>
      <c r="AZ238" s="251"/>
      <c r="BA238" s="251"/>
      <c r="BB238" s="251"/>
      <c r="BC238" s="251"/>
      <c r="BD238" s="251"/>
      <c r="BE238" s="251"/>
      <c r="BF238" s="25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Piotr Rawski</cp:lastModifiedBy>
  <cp:lastPrinted>2021-05-23T19:32:03Z</cp:lastPrinted>
  <dcterms:created xsi:type="dcterms:W3CDTF">1997-01-07T13:46:46Z</dcterms:created>
  <dcterms:modified xsi:type="dcterms:W3CDTF">2021-06-14T08:12:49Z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